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be33c0d5fe07fc7/Equine Bookings Accounts/"/>
    </mc:Choice>
  </mc:AlternateContent>
  <xr:revisionPtr revIDLastSave="0" documentId="8_{F2CCC9AC-F6BE-4770-986A-1501861B644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Event Info" sheetId="1" r:id="rId1"/>
    <sheet name="Transactions" sheetId="2" r:id="rId2"/>
    <sheet name="Invoice" sheetId="3" r:id="rId3"/>
    <sheet name="Statement" sheetId="4" r:id="rId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18" i="3" s="1"/>
  <c r="C20" i="4" s="1"/>
  <c r="O81" i="2"/>
  <c r="N81" i="2"/>
  <c r="C14" i="4" s="1"/>
  <c r="C19" i="4" s="1"/>
  <c r="M81" i="2"/>
  <c r="L81" i="2"/>
  <c r="K81" i="2"/>
  <c r="J81" i="2"/>
  <c r="I81" i="2"/>
  <c r="C21" i="4" l="1"/>
</calcChain>
</file>

<file path=xl/sharedStrings.xml><?xml version="1.0" encoding="utf-8"?>
<sst xmlns="http://schemas.openxmlformats.org/spreadsheetml/2006/main" count="645" uniqueCount="327">
  <si>
    <t>INFO</t>
  </si>
  <si>
    <t>Title</t>
  </si>
  <si>
    <t>Date Opens</t>
  </si>
  <si>
    <t>Booking Closes</t>
  </si>
  <si>
    <t>Farmers Bloodhounds at Chipping Norton 31st Dec</t>
  </si>
  <si>
    <t>31/12/2023 12:00:00</t>
  </si>
  <si>
    <t>30/12/2023 23:55:00</t>
  </si>
  <si>
    <t>POLICIES</t>
  </si>
  <si>
    <t>Refund</t>
  </si>
  <si>
    <t>Cancellation</t>
  </si>
  <si>
    <t>No Refunds after the withdrawal date for whatever reason. Before this date full refunds to be given.</t>
  </si>
  <si>
    <t>In the unfortunate situation of the event having to cancel all entries will be refunded in full minus any booking fees</t>
  </si>
  <si>
    <t>ORGANISER</t>
  </si>
  <si>
    <t>Name</t>
  </si>
  <si>
    <t>Company</t>
  </si>
  <si>
    <t>Email</t>
  </si>
  <si>
    <t>Account Name</t>
  </si>
  <si>
    <t>Account Number</t>
  </si>
  <si>
    <t>Account Sort Code</t>
  </si>
  <si>
    <t>Emma Checkley</t>
  </si>
  <si>
    <t>admin@farmersbloodhounds.co.uk</t>
  </si>
  <si>
    <t>Farmers Bloodhounds</t>
  </si>
  <si>
    <t>05449817</t>
  </si>
  <si>
    <t>04-00-04</t>
  </si>
  <si>
    <t>User Name</t>
  </si>
  <si>
    <t>Participant Name</t>
  </si>
  <si>
    <t>Horse Name</t>
  </si>
  <si>
    <t>Added</t>
  </si>
  <si>
    <t>Ticket Title</t>
  </si>
  <si>
    <t>Type</t>
  </si>
  <si>
    <t>Status</t>
  </si>
  <si>
    <t>Order ID</t>
  </si>
  <si>
    <t>Spaces</t>
  </si>
  <si>
    <t>Ticket Price</t>
  </si>
  <si>
    <t>Medical Cover</t>
  </si>
  <si>
    <t>Discount</t>
  </si>
  <si>
    <t>Total</t>
  </si>
  <si>
    <t>Booking Fee</t>
  </si>
  <si>
    <t>Changes</t>
  </si>
  <si>
    <t>Admin Notes</t>
  </si>
  <si>
    <t>Thomas Dovkants</t>
  </si>
  <si>
    <t xml:space="preserve">Princess </t>
  </si>
  <si>
    <t>2023-12-28 20:17:02</t>
  </si>
  <si>
    <t xml:space="preserve">Adult Cap </t>
  </si>
  <si>
    <t>Entry</t>
  </si>
  <si>
    <t>Confirmed</t>
  </si>
  <si>
    <t>Tammy Pearman</t>
  </si>
  <si>
    <t>Henry Pearman</t>
  </si>
  <si>
    <t>Ballylennon Joey</t>
  </si>
  <si>
    <t>2023-12-28 16:55:59</t>
  </si>
  <si>
    <t>Young Adult 17-25 yrs</t>
  </si>
  <si>
    <t>William Pearman</t>
  </si>
  <si>
    <t>Gwithian Tristan</t>
  </si>
  <si>
    <t xml:space="preserve">Junior </t>
  </si>
  <si>
    <t>Paige Topley</t>
  </si>
  <si>
    <t xml:space="preserve">Tina </t>
  </si>
  <si>
    <t>2023-12-28 16:25:55</t>
  </si>
  <si>
    <t>Lauren Crouch</t>
  </si>
  <si>
    <t>Harper</t>
  </si>
  <si>
    <t>2023-12-28 16:20:57</t>
  </si>
  <si>
    <t>Nellie Dabliz</t>
  </si>
  <si>
    <t>Loughnatoosa Stan Stan</t>
  </si>
  <si>
    <t>2023-12-28 13:40:19</t>
  </si>
  <si>
    <t>Pandora Dabliz</t>
  </si>
  <si>
    <t>Welcome First Edition</t>
  </si>
  <si>
    <t>Charlotte Younghusband</t>
  </si>
  <si>
    <t>Hugo</t>
  </si>
  <si>
    <t>2023-12-28 13:36:41</t>
  </si>
  <si>
    <t>Florence O'Shea</t>
  </si>
  <si>
    <t>Florence  O’Shea</t>
  </si>
  <si>
    <t>Ballynew Kyle’s Twin Cascade</t>
  </si>
  <si>
    <t>2023-12-28 12:56:54</t>
  </si>
  <si>
    <t>Cancelled</t>
  </si>
  <si>
    <t>2023-12-30 16:51:33 - Entry cancelled by Florence O'Shea (florenceindiarose@icloud.com / #2108).</t>
  </si>
  <si>
    <t>Frank FURLONG</t>
  </si>
  <si>
    <t>Frank Furlong</t>
  </si>
  <si>
    <t>Hirling</t>
  </si>
  <si>
    <t>2023-12-28 12:24:39</t>
  </si>
  <si>
    <t>Kim Phipps</t>
  </si>
  <si>
    <t>Zoe Phipps</t>
  </si>
  <si>
    <t>Misty</t>
  </si>
  <si>
    <t>2023-12-28 11:45:50</t>
  </si>
  <si>
    <t>Louise Bannister</t>
  </si>
  <si>
    <t>Alex  Knight</t>
  </si>
  <si>
    <t>Star</t>
  </si>
  <si>
    <t>2023-12-28 10:44:50</t>
  </si>
  <si>
    <t>Jessica Boddy</t>
  </si>
  <si>
    <t>Zinfandel</t>
  </si>
  <si>
    <t>2023-12-28 10:28:44</t>
  </si>
  <si>
    <t>Molly King</t>
  </si>
  <si>
    <t>Smarter</t>
  </si>
  <si>
    <t>2023-12-28 10:27:35</t>
  </si>
  <si>
    <t>Ryan Omahoney</t>
  </si>
  <si>
    <t>Wfd winston</t>
  </si>
  <si>
    <t>2023-12-27 22:26:16</t>
  </si>
  <si>
    <t>Amber Fletcher</t>
  </si>
  <si>
    <t>Just Joey</t>
  </si>
  <si>
    <t>2023-12-27 20:36:48</t>
  </si>
  <si>
    <t>2023-12-30 12:39:19 - Entry cancelled by Amber Fletcher (amberlilyfletcher@gmail.com / #2078).</t>
  </si>
  <si>
    <t>Rhiannon Szmigielski</t>
  </si>
  <si>
    <t xml:space="preserve">Rhiannon Szmigielski </t>
  </si>
  <si>
    <t>Lady Cyrano</t>
  </si>
  <si>
    <t>2023-12-27 20:36:38</t>
  </si>
  <si>
    <t xml:space="preserve">Steven Szmigielski </t>
  </si>
  <si>
    <t>Leo</t>
  </si>
  <si>
    <t>Nathan Shaw</t>
  </si>
  <si>
    <t>Gemma Rigley</t>
  </si>
  <si>
    <t>Anne’s Girl</t>
  </si>
  <si>
    <t>2023-12-27 20:23:02</t>
  </si>
  <si>
    <t>Nikki Stubbs</t>
  </si>
  <si>
    <t>Surprise vi</t>
  </si>
  <si>
    <t>2023-12-27 20:17:23</t>
  </si>
  <si>
    <t>Lou Bannister</t>
  </si>
  <si>
    <t>Special Buddy</t>
  </si>
  <si>
    <t>2023-12-27 20:01:40</t>
  </si>
  <si>
    <t>Caroline Hill</t>
  </si>
  <si>
    <t>Lottie Hill</t>
  </si>
  <si>
    <t>Grennanstown Covers</t>
  </si>
  <si>
    <t>2023-12-27 19:25:56</t>
  </si>
  <si>
    <t>Jonathan Brooks</t>
  </si>
  <si>
    <t xml:space="preserve">Henry Brooks </t>
  </si>
  <si>
    <t>Gumbo Flyer</t>
  </si>
  <si>
    <t>2023-12-27 19:21:43</t>
  </si>
  <si>
    <t>Toni Russell</t>
  </si>
  <si>
    <t xml:space="preserve">Bee on track </t>
  </si>
  <si>
    <t>2023-12-27 18:52:19</t>
  </si>
  <si>
    <t>Frankie Trulli</t>
  </si>
  <si>
    <t xml:space="preserve">CS silver lining </t>
  </si>
  <si>
    <t>Tamsin Keeling</t>
  </si>
  <si>
    <t>Teasel Anne</t>
  </si>
  <si>
    <t>2023-12-27 18:13:22</t>
  </si>
  <si>
    <t>Mark Newson</t>
  </si>
  <si>
    <t>Rags to Stitches</t>
  </si>
  <si>
    <t>Annabelle Cherry</t>
  </si>
  <si>
    <t>Rambo</t>
  </si>
  <si>
    <t>2023-12-27 17:55:46</t>
  </si>
  <si>
    <t>Rebecca West</t>
  </si>
  <si>
    <t>Rebecca  Jones</t>
  </si>
  <si>
    <t>Master Newton</t>
  </si>
  <si>
    <t>2023-12-27 17:30:53</t>
  </si>
  <si>
    <t>david doel</t>
  </si>
  <si>
    <t>David Doel</t>
  </si>
  <si>
    <t xml:space="preserve">Thunderstruck </t>
  </si>
  <si>
    <t>2023-12-27 15:00:19</t>
  </si>
  <si>
    <t xml:space="preserve">Monbeg high </t>
  </si>
  <si>
    <t>ANYA cottle</t>
  </si>
  <si>
    <t>ANYA COTTLE</t>
  </si>
  <si>
    <t>barney from tyanee</t>
  </si>
  <si>
    <t>2023-12-27 14:20:45</t>
  </si>
  <si>
    <t>Hannah Freeman</t>
  </si>
  <si>
    <t xml:space="preserve">Dayo Dasher </t>
  </si>
  <si>
    <t>2023-12-27 13:57:04</t>
  </si>
  <si>
    <t>Suzannah Adey</t>
  </si>
  <si>
    <t>Clifden Grethel</t>
  </si>
  <si>
    <t>2023-12-27 13:36:42</t>
  </si>
  <si>
    <t>2023-12-29 12:08:39 - Entry cancelled by Suzannah Adey (suzannahadey@gmail.com / #1083).</t>
  </si>
  <si>
    <t>Michelle Edden</t>
  </si>
  <si>
    <t>Midnight Express III</t>
  </si>
  <si>
    <t>2023-12-27 13:12:42</t>
  </si>
  <si>
    <t>Ellie Hall</t>
  </si>
  <si>
    <t xml:space="preserve">Miss Blue </t>
  </si>
  <si>
    <t>2023-12-27 11:06:42</t>
  </si>
  <si>
    <t>Lydia Woskett</t>
  </si>
  <si>
    <t>Captain Kirk</t>
  </si>
  <si>
    <t>2023-12-27 10:47:13</t>
  </si>
  <si>
    <t>2023-12-29 22:26:14 - Entry cancelled by Lydia Woskett (lydia_woskett@outlook.com / #1097).</t>
  </si>
  <si>
    <t>Rheanna Goss</t>
  </si>
  <si>
    <t>Jamie Goss</t>
  </si>
  <si>
    <t xml:space="preserve">Movie legend </t>
  </si>
  <si>
    <t>2023-12-26 20:51:54</t>
  </si>
  <si>
    <t>Hector Payne</t>
  </si>
  <si>
    <t>My Boy Nick</t>
  </si>
  <si>
    <t>2023-12-26 17:56:15</t>
  </si>
  <si>
    <t>Charlotte Winchester</t>
  </si>
  <si>
    <t xml:space="preserve">Charlotte  Winchester </t>
  </si>
  <si>
    <t>Big teddy</t>
  </si>
  <si>
    <t>2023-12-26 16:08:03</t>
  </si>
  <si>
    <t>Charlotte Shevket</t>
  </si>
  <si>
    <t xml:space="preserve">Barum Argonaut </t>
  </si>
  <si>
    <t>2023-12-26 10:31:13</t>
  </si>
  <si>
    <t>Shannon Barker</t>
  </si>
  <si>
    <t>Bowa</t>
  </si>
  <si>
    <t>2023-12-26 10:15:45</t>
  </si>
  <si>
    <t>Harley Smallman</t>
  </si>
  <si>
    <t xml:space="preserve">Freddie </t>
  </si>
  <si>
    <t>Olivia Scott</t>
  </si>
  <si>
    <t>Derek</t>
  </si>
  <si>
    <t>2023-12-25 18:10:41</t>
  </si>
  <si>
    <t>Sophie Edwards</t>
  </si>
  <si>
    <t>Sophie  Edwards</t>
  </si>
  <si>
    <t xml:space="preserve">Peanut </t>
  </si>
  <si>
    <t>2023-12-25 16:30:14</t>
  </si>
  <si>
    <t>Kate Honey</t>
  </si>
  <si>
    <t>Milchem Sea Breeze</t>
  </si>
  <si>
    <t>2023-12-24 21:34:15</t>
  </si>
  <si>
    <t>Jinny Petyt</t>
  </si>
  <si>
    <t>Jimbob</t>
  </si>
  <si>
    <t>2023-12-24 21:01:32</t>
  </si>
  <si>
    <t>Angus Marsh</t>
  </si>
  <si>
    <t xml:space="preserve">Angus  Marsh </t>
  </si>
  <si>
    <t xml:space="preserve">Healys King Arkansas </t>
  </si>
  <si>
    <t>2023-12-23 23:06:39</t>
  </si>
  <si>
    <t xml:space="preserve">Polly  Marsh </t>
  </si>
  <si>
    <t>Perseus</t>
  </si>
  <si>
    <t>Emma Masters</t>
  </si>
  <si>
    <t>Spikenard Mokohoko</t>
  </si>
  <si>
    <t>2023-12-23 22:35:15</t>
  </si>
  <si>
    <t>Philippa Bailey</t>
  </si>
  <si>
    <t>Meelick’s Rocket</t>
  </si>
  <si>
    <t>2023-12-23 08:25:29</t>
  </si>
  <si>
    <t>Richard Hallam</t>
  </si>
  <si>
    <t xml:space="preserve">Denzel </t>
  </si>
  <si>
    <t>2023-12-22 19:51:02</t>
  </si>
  <si>
    <t xml:space="preserve">Rhian  Smith </t>
  </si>
  <si>
    <t>Eva</t>
  </si>
  <si>
    <t>Erin  Hood-smith</t>
  </si>
  <si>
    <t>Lilly</t>
  </si>
  <si>
    <t>Kinsey Petyt</t>
  </si>
  <si>
    <t>Poets Delight</t>
  </si>
  <si>
    <t>2023-12-22 10:15:04</t>
  </si>
  <si>
    <t>Jonathan  Brooks</t>
  </si>
  <si>
    <t>Mojo</t>
  </si>
  <si>
    <t>2023-12-21 22:47:09</t>
  </si>
  <si>
    <t>Charlotte Edgar</t>
  </si>
  <si>
    <t xml:space="preserve">Mr Magoo </t>
  </si>
  <si>
    <t>2023-12-21 20:54:12</t>
  </si>
  <si>
    <t>Piers Edgar</t>
  </si>
  <si>
    <t>Joe</t>
  </si>
  <si>
    <t>Rebecca campion</t>
  </si>
  <si>
    <t>Rebecca Campion</t>
  </si>
  <si>
    <t>Flagmount lady grey</t>
  </si>
  <si>
    <t>2023-12-21 18:13:07</t>
  </si>
  <si>
    <t>Hannah Watson</t>
  </si>
  <si>
    <t>Groovy Guy</t>
  </si>
  <si>
    <t>2023-12-21 13:37:57</t>
  </si>
  <si>
    <t>2023-12-29 19:41:19 - Entry cancelled by Hannah Watson (hannah.watson3006@gmail.com / #1653).</t>
  </si>
  <si>
    <t>Izzy Downes</t>
  </si>
  <si>
    <t>Granita</t>
  </si>
  <si>
    <t>2023-12-21 11:39:32</t>
  </si>
  <si>
    <t>2023-12-29 16:47:05 - Entry cancelled by Izzy Downes (isabelle.downes@hotmail.co.uk / #1651).</t>
  </si>
  <si>
    <t>Hannah Blackwell</t>
  </si>
  <si>
    <t>Seren Ebrill</t>
  </si>
  <si>
    <t>2023-12-21 00:19:08</t>
  </si>
  <si>
    <t>Ellen Bate</t>
  </si>
  <si>
    <t xml:space="preserve">Ellen Bate </t>
  </si>
  <si>
    <t>Diva</t>
  </si>
  <si>
    <t>2023-12-20 19:20:13</t>
  </si>
  <si>
    <t>Jo Johnson</t>
  </si>
  <si>
    <t>Libby</t>
  </si>
  <si>
    <t>2023-12-20 18:28:45</t>
  </si>
  <si>
    <t>2023-12-31 09:45:05 - Entry cancelled by Jo Johnson (johnson_joanne5@sky.com / #1581).</t>
  </si>
  <si>
    <t>Ellie lethaby</t>
  </si>
  <si>
    <t xml:space="preserve">Reuben  Thompson </t>
  </si>
  <si>
    <t>Fenton</t>
  </si>
  <si>
    <t>2023-12-20 14:58:55</t>
  </si>
  <si>
    <t>Ellie Lethaby</t>
  </si>
  <si>
    <t>Roo</t>
  </si>
  <si>
    <t>Siobhan Brown</t>
  </si>
  <si>
    <t>Cotswold Morning Sky</t>
  </si>
  <si>
    <t>2023-12-19 21:58:02</t>
  </si>
  <si>
    <t>Julia Begley</t>
  </si>
  <si>
    <t xml:space="preserve">Julia  Begley </t>
  </si>
  <si>
    <t>DJ Douglas</t>
  </si>
  <si>
    <t>2023-12-18 14:12:25</t>
  </si>
  <si>
    <t>Esther Phipp</t>
  </si>
  <si>
    <t>Hattie Phipp</t>
  </si>
  <si>
    <t>Kilmore Lad</t>
  </si>
  <si>
    <t>2023-12-18 14:06:15</t>
  </si>
  <si>
    <t>Claudia Seers</t>
  </si>
  <si>
    <t>Monty</t>
  </si>
  <si>
    <t>2023-12-17 19:04:52</t>
  </si>
  <si>
    <t>Jonny Griffiths</t>
  </si>
  <si>
    <t>Ted</t>
  </si>
  <si>
    <t>Zara Cox</t>
  </si>
  <si>
    <t>Spider</t>
  </si>
  <si>
    <t>2023-12-16 17:31:35</t>
  </si>
  <si>
    <t>2023-12-20 17:49:57 - Entry cancelled by Zara Cox (zblcox@gmail.com / #1287).</t>
  </si>
  <si>
    <t>Jade Lovell</t>
  </si>
  <si>
    <t>Flicker</t>
  </si>
  <si>
    <t>2023-12-12 21:40:38</t>
  </si>
  <si>
    <t>victoria howells</t>
  </si>
  <si>
    <t xml:space="preserve">Mister Mouse </t>
  </si>
  <si>
    <t>2023-12-11 22:50:10</t>
  </si>
  <si>
    <t>Lindsay Brazil</t>
  </si>
  <si>
    <t>Elspeth Brazil</t>
  </si>
  <si>
    <t>Mountmellic 1</t>
  </si>
  <si>
    <t>2023-12-11 13:26:36</t>
  </si>
  <si>
    <t>Kerryn Schilling</t>
  </si>
  <si>
    <t>Corraghoe Kenny</t>
  </si>
  <si>
    <t>2023-12-11 10:56:23</t>
  </si>
  <si>
    <t>Abby Bryan</t>
  </si>
  <si>
    <t>Michaels Menlo Boy</t>
  </si>
  <si>
    <t>2023-12-07 15:12:19</t>
  </si>
  <si>
    <t>Ceris Llewellyn Davies</t>
  </si>
  <si>
    <t>Finegan V</t>
  </si>
  <si>
    <t>2023-12-06 18:33:06</t>
  </si>
  <si>
    <t>2023-12-28 08:27:49 - Entry cancelled by Ceris Llewellyn Davies (cerislldavies@gmail.com / #213).</t>
  </si>
  <si>
    <t>Audrey Grant</t>
  </si>
  <si>
    <t>Audrey  Grant</t>
  </si>
  <si>
    <t>Hireling</t>
  </si>
  <si>
    <t>2023-12-06 12:33:29</t>
  </si>
  <si>
    <t>TOTALS</t>
  </si>
  <si>
    <t>Horse Events Ltd, Glebe Farm</t>
  </si>
  <si>
    <t>Grafton, Bampton</t>
  </si>
  <si>
    <t>OX18 2RY</t>
  </si>
  <si>
    <t>FOR</t>
  </si>
  <si>
    <t>INVOICE</t>
  </si>
  <si>
    <t>Invoice #</t>
  </si>
  <si>
    <t>WEB0285</t>
  </si>
  <si>
    <t>Date</t>
  </si>
  <si>
    <t>03/01/2024</t>
  </si>
  <si>
    <t>REFERENCE</t>
  </si>
  <si>
    <t>DESCRIPTION</t>
  </si>
  <si>
    <t>AMOUNT</t>
  </si>
  <si>
    <t>Administration fees Minimum charge</t>
  </si>
  <si>
    <t>Refund charges</t>
  </si>
  <si>
    <t>TOTAL</t>
  </si>
  <si>
    <t>Payment is due upon reciept of invoice if additional funds are to be transferred for final batch distribution the postal entry fee will be deducted from this amount.</t>
  </si>
  <si>
    <t>(Equine Bookings is the trading name for Horse Events which acts as the  agent between event organisers and the customers. Booking fees &amp; admin charges are inclusive of VAT - VAT NUMBER 210 704 069 )</t>
  </si>
  <si>
    <t>STATEMENT</t>
  </si>
  <si>
    <t>Statement #</t>
  </si>
  <si>
    <t>WEBS0285</t>
  </si>
  <si>
    <t>Online Entries &amp; Addon Sales</t>
  </si>
  <si>
    <t>Postal Entries</t>
  </si>
  <si>
    <t>Sub-Total</t>
  </si>
  <si>
    <t>Fees/Costs</t>
  </si>
  <si>
    <t>Thank you for using Equine Bookings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</si>
</sst>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0.00&quot;_);_(@_)"/>
    <numFmt numFmtId="165" formatCode="_(&quot;£&quot;* #,##0.00_);_(&quot;£&quot;* \(#,##0.00\);_(&quot;£&quot;* &quot;0.00&quot;??_);_(@_)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2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5" fontId="0" fillId="0" borderId="0" xfId="0" applyNumberFormat="1" applyAlignment="1">
      <alignment horizontal="right"/>
    </xf>
    <xf numFmtId="165" fontId="1" fillId="2" borderId="0" xfId="0" applyNumberFormat="1" applyFont="1" applyFill="1" applyAlignment="1">
      <alignment horizontal="right" vertical="center"/>
    </xf>
    <xf numFmtId="165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6">
    <dxf>
      <alignment horizontal="general" vertical="bottom" textRotation="0" wrapText="1" indent="0" justifyLastLine="0" shrinkToFit="0" readingOrder="0"/>
    </dxf>
    <dxf>
      <numFmt numFmtId="165" formatCode="_(&quot;£&quot;* #,##0.00_);_(&quot;£&quot;* \(#,##0.00\);_(&quot;£&quot;* &quot;0.00&quot;??_);_(@_)"/>
    </dxf>
    <dxf>
      <numFmt numFmtId="165" formatCode="_(&quot;£&quot;* #,##0.00_);_(&quot;£&quot;* \(#,##0.00\);_(&quot;£&quot;* &quot;0.00&quot;??_);_(@_)"/>
    </dxf>
    <dxf>
      <numFmt numFmtId="165" formatCode="_(&quot;£&quot;* #,##0.00_);_(&quot;£&quot;* \(#,##0.00\);_(&quot;£&quot;* &quot;0.00&quot;??_);_(@_)"/>
    </dxf>
    <dxf>
      <numFmt numFmtId="165" formatCode="_(&quot;£&quot;* #,##0.00_);_(&quot;£&quot;* \(#,##0.00\);_(&quot;£&quot;* &quot;0.00&quot;??_);_(@_)"/>
    </dxf>
    <dxf>
      <numFmt numFmtId="165" formatCode="_(&quot;£&quot;* #,##0.00_);_(&quot;£&quot;* \(#,##0.00\);_(&quot;£&quot;* &quot;0.00&quot;??_);_(@_)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14725" cy="57150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14725" cy="57150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14725" cy="57150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ransactionData" ref="A1:Q81" totalsRowCount="1">
  <autoFilter ref="A1:Q80" xr:uid="{00000000-0009-0000-0100-000001000000}"/>
  <sortState xmlns:xlrd2="http://schemas.microsoft.com/office/spreadsheetml/2017/richdata2" ref="A2:Q80">
    <sortCondition ref="G1:G80"/>
  </sortState>
  <tableColumns count="17">
    <tableColumn id="1" xr3:uid="{00000000-0010-0000-0000-000001000000}" name="User Name"/>
    <tableColumn id="2" xr3:uid="{00000000-0010-0000-0000-000002000000}" name="Participant Name"/>
    <tableColumn id="3" xr3:uid="{00000000-0010-0000-0000-000003000000}" name="Horse Name"/>
    <tableColumn id="4" xr3:uid="{00000000-0010-0000-0000-000004000000}" name="Added"/>
    <tableColumn id="5" xr3:uid="{00000000-0010-0000-0000-000005000000}" name="Ticket Title"/>
    <tableColumn id="6" xr3:uid="{00000000-0010-0000-0000-000006000000}" name="Type"/>
    <tableColumn id="7" xr3:uid="{00000000-0010-0000-0000-000007000000}" name="Status"/>
    <tableColumn id="8" xr3:uid="{00000000-0010-0000-0000-000008000000}" name="Order ID" totalsRowLabel="TOTALS"/>
    <tableColumn id="9" xr3:uid="{00000000-0010-0000-0000-000009000000}" name="Spaces" totalsRowFunction="sum"/>
    <tableColumn id="10" xr3:uid="{00000000-0010-0000-0000-00000A000000}" name="Ticket Price" totalsRowFunction="sum" totalsRowDxfId="5"/>
    <tableColumn id="11" xr3:uid="{00000000-0010-0000-0000-00000B000000}" name="Medical Cover" totalsRowFunction="sum" totalsRowDxfId="4"/>
    <tableColumn id="12" xr3:uid="{00000000-0010-0000-0000-00000C000000}" name="Discount" totalsRowFunction="sum" totalsRowDxfId="3"/>
    <tableColumn id="13" xr3:uid="{00000000-0010-0000-0000-00000D000000}" name="Refund" totalsRowFunction="sum" totalsRowDxfId="2"/>
    <tableColumn id="14" xr3:uid="{00000000-0010-0000-0000-00000E000000}" name="Total" totalsRowFunction="sum" totalsRowDxfId="1"/>
    <tableColumn id="15" xr3:uid="{00000000-0010-0000-0000-00000F000000}" name="Booking Fee" totalsRowFunction="sum" totalsRowDxfId="0"/>
    <tableColumn id="16" xr3:uid="{00000000-0010-0000-0000-000010000000}" name="Changes"/>
    <tableColumn id="17" xr3:uid="{00000000-0010-0000-0000-000011000000}" name="Admin Notes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B23"/>
  <sheetViews>
    <sheetView topLeftCell="A12" workbookViewId="0">
      <selection activeCell="A18" sqref="A18"/>
    </sheetView>
  </sheetViews>
  <sheetFormatPr defaultRowHeight="15" x14ac:dyDescent="0.25"/>
  <cols>
    <col min="1" max="1" width="20" customWidth="1"/>
    <col min="2" max="2" width="62" customWidth="1"/>
  </cols>
  <sheetData>
    <row r="5" spans="1:2" ht="20.100000000000001" customHeight="1" x14ac:dyDescent="0.25">
      <c r="A5" s="13" t="s">
        <v>0</v>
      </c>
      <c r="B5" s="14"/>
    </row>
    <row r="7" spans="1:2" x14ac:dyDescent="0.25">
      <c r="A7" s="1" t="s">
        <v>1</v>
      </c>
      <c r="B7" t="s">
        <v>4</v>
      </c>
    </row>
    <row r="8" spans="1:2" x14ac:dyDescent="0.25">
      <c r="A8" s="1" t="s">
        <v>2</v>
      </c>
      <c r="B8" t="s">
        <v>5</v>
      </c>
    </row>
    <row r="9" spans="1:2" x14ac:dyDescent="0.25">
      <c r="A9" s="1" t="s">
        <v>3</v>
      </c>
      <c r="B9" t="s">
        <v>6</v>
      </c>
    </row>
    <row r="11" spans="1:2" ht="20.100000000000001" customHeight="1" x14ac:dyDescent="0.25">
      <c r="A11" s="13" t="s">
        <v>7</v>
      </c>
      <c r="B11" s="14"/>
    </row>
    <row r="13" spans="1:2" ht="30" customHeight="1" x14ac:dyDescent="0.25">
      <c r="A13" s="12" t="s">
        <v>8</v>
      </c>
      <c r="B13" s="11" t="s">
        <v>10</v>
      </c>
    </row>
    <row r="14" spans="1:2" ht="30" customHeight="1" x14ac:dyDescent="0.25">
      <c r="A14" s="12" t="s">
        <v>9</v>
      </c>
      <c r="B14" s="11" t="s">
        <v>11</v>
      </c>
    </row>
    <row r="16" spans="1:2" ht="20.100000000000001" customHeight="1" x14ac:dyDescent="0.25">
      <c r="A16" s="13" t="s">
        <v>12</v>
      </c>
      <c r="B16" s="14"/>
    </row>
    <row r="18" spans="1:2" x14ac:dyDescent="0.25">
      <c r="A18" s="1" t="s">
        <v>13</v>
      </c>
      <c r="B18" t="s">
        <v>19</v>
      </c>
    </row>
    <row r="19" spans="1:2" x14ac:dyDescent="0.25">
      <c r="A19" s="1" t="s">
        <v>14</v>
      </c>
      <c r="B19" t="s">
        <v>19</v>
      </c>
    </row>
    <row r="20" spans="1:2" x14ac:dyDescent="0.25">
      <c r="A20" s="1" t="s">
        <v>15</v>
      </c>
      <c r="B20" t="s">
        <v>20</v>
      </c>
    </row>
    <row r="21" spans="1:2" x14ac:dyDescent="0.25">
      <c r="A21" s="1" t="s">
        <v>16</v>
      </c>
      <c r="B21" t="s">
        <v>21</v>
      </c>
    </row>
    <row r="22" spans="1:2" x14ac:dyDescent="0.25">
      <c r="A22" s="1" t="s">
        <v>17</v>
      </c>
      <c r="B22" t="s">
        <v>22</v>
      </c>
    </row>
    <row r="23" spans="1:2" x14ac:dyDescent="0.25">
      <c r="A23" s="1" t="s">
        <v>18</v>
      </c>
      <c r="B23" t="s">
        <v>23</v>
      </c>
    </row>
  </sheetData>
  <mergeCells count="3">
    <mergeCell ref="A5:B5"/>
    <mergeCell ref="A11:B11"/>
    <mergeCell ref="A16:B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1"/>
  <sheetViews>
    <sheetView topLeftCell="D25" workbookViewId="0">
      <selection activeCell="I2" sqref="I2:I10"/>
    </sheetView>
  </sheetViews>
  <sheetFormatPr defaultRowHeight="15" x14ac:dyDescent="0.25"/>
  <cols>
    <col min="1" max="2" width="27" bestFit="1" customWidth="1"/>
    <col min="3" max="3" width="34.140625" bestFit="1" customWidth="1"/>
    <col min="4" max="4" width="23.42578125" bestFit="1" customWidth="1"/>
    <col min="5" max="5" width="25.85546875" bestFit="1" customWidth="1"/>
    <col min="6" max="6" width="8.140625" bestFit="1" customWidth="1"/>
    <col min="7" max="7" width="11.7109375" bestFit="1" customWidth="1"/>
    <col min="8" max="8" width="12.85546875" bestFit="1" customWidth="1"/>
    <col min="9" max="9" width="10.42578125" bestFit="1" customWidth="1"/>
    <col min="10" max="10" width="17.5703125" style="10" bestFit="1" customWidth="1"/>
    <col min="11" max="11" width="18.7109375" style="10" bestFit="1" customWidth="1"/>
    <col min="12" max="13" width="12.85546875" style="10" bestFit="1" customWidth="1"/>
    <col min="14" max="14" width="15.28515625" style="10" bestFit="1" customWidth="1"/>
    <col min="15" max="15" width="16.28515625" style="11" bestFit="1" customWidth="1"/>
    <col min="16" max="16" width="115.5703125" bestFit="1" customWidth="1"/>
    <col min="17" max="17" width="16.28515625" bestFit="1" customWidth="1"/>
  </cols>
  <sheetData>
    <row r="1" spans="1:17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s="10" t="s">
        <v>33</v>
      </c>
      <c r="K1" s="10" t="s">
        <v>34</v>
      </c>
      <c r="L1" s="10" t="s">
        <v>35</v>
      </c>
      <c r="M1" s="10" t="s">
        <v>8</v>
      </c>
      <c r="N1" s="10" t="s">
        <v>36</v>
      </c>
      <c r="O1" s="11" t="s">
        <v>37</v>
      </c>
      <c r="P1" t="s">
        <v>38</v>
      </c>
      <c r="Q1" t="s">
        <v>39</v>
      </c>
    </row>
    <row r="2" spans="1:17" x14ac:dyDescent="0.25">
      <c r="A2" t="s">
        <v>68</v>
      </c>
      <c r="B2" t="s">
        <v>69</v>
      </c>
      <c r="C2" t="s">
        <v>70</v>
      </c>
      <c r="D2" t="s">
        <v>71</v>
      </c>
      <c r="E2" t="s">
        <v>53</v>
      </c>
      <c r="F2" t="s">
        <v>44</v>
      </c>
      <c r="G2" t="s">
        <v>72</v>
      </c>
      <c r="H2">
        <v>1534</v>
      </c>
      <c r="I2">
        <v>0</v>
      </c>
      <c r="J2" s="10">
        <v>60</v>
      </c>
      <c r="K2" s="10">
        <v>0</v>
      </c>
      <c r="L2" s="10">
        <v>0</v>
      </c>
      <c r="M2" s="10">
        <v>60</v>
      </c>
      <c r="N2" s="10">
        <v>0</v>
      </c>
      <c r="O2" s="11">
        <v>1.9</v>
      </c>
      <c r="P2" t="s">
        <v>73</v>
      </c>
    </row>
    <row r="3" spans="1:17" x14ac:dyDescent="0.25">
      <c r="A3" t="s">
        <v>95</v>
      </c>
      <c r="B3" t="s">
        <v>95</v>
      </c>
      <c r="C3" t="s">
        <v>96</v>
      </c>
      <c r="D3" t="s">
        <v>97</v>
      </c>
      <c r="E3" t="s">
        <v>50</v>
      </c>
      <c r="F3" t="s">
        <v>44</v>
      </c>
      <c r="G3" t="s">
        <v>72</v>
      </c>
      <c r="H3">
        <v>1489</v>
      </c>
      <c r="I3">
        <v>0</v>
      </c>
      <c r="J3" s="10">
        <v>70</v>
      </c>
      <c r="K3" s="10">
        <v>0</v>
      </c>
      <c r="L3" s="10">
        <v>0</v>
      </c>
      <c r="M3" s="10">
        <v>70</v>
      </c>
      <c r="N3" s="10">
        <v>0</v>
      </c>
      <c r="O3" s="11">
        <v>2</v>
      </c>
      <c r="P3" t="s">
        <v>98</v>
      </c>
    </row>
    <row r="4" spans="1:17" x14ac:dyDescent="0.25">
      <c r="A4" t="s">
        <v>152</v>
      </c>
      <c r="B4" t="s">
        <v>152</v>
      </c>
      <c r="C4" t="s">
        <v>153</v>
      </c>
      <c r="D4" t="s">
        <v>154</v>
      </c>
      <c r="E4" t="s">
        <v>43</v>
      </c>
      <c r="F4" t="s">
        <v>44</v>
      </c>
      <c r="G4" t="s">
        <v>72</v>
      </c>
      <c r="H4">
        <v>1428</v>
      </c>
      <c r="I4">
        <v>0</v>
      </c>
      <c r="J4" s="10">
        <v>80</v>
      </c>
      <c r="K4" s="10">
        <v>0</v>
      </c>
      <c r="L4" s="10">
        <v>0</v>
      </c>
      <c r="M4" s="10">
        <v>80</v>
      </c>
      <c r="N4" s="10">
        <v>0</v>
      </c>
      <c r="O4" s="11">
        <v>2</v>
      </c>
      <c r="P4" t="s">
        <v>155</v>
      </c>
    </row>
    <row r="5" spans="1:17" x14ac:dyDescent="0.25">
      <c r="A5" t="s">
        <v>162</v>
      </c>
      <c r="B5" t="s">
        <v>162</v>
      </c>
      <c r="C5" t="s">
        <v>163</v>
      </c>
      <c r="D5" t="s">
        <v>164</v>
      </c>
      <c r="E5" t="s">
        <v>43</v>
      </c>
      <c r="F5" t="s">
        <v>44</v>
      </c>
      <c r="G5" t="s">
        <v>72</v>
      </c>
      <c r="H5">
        <v>1402</v>
      </c>
      <c r="I5">
        <v>0</v>
      </c>
      <c r="J5" s="10">
        <v>80</v>
      </c>
      <c r="K5" s="10">
        <v>0</v>
      </c>
      <c r="L5" s="10">
        <v>0</v>
      </c>
      <c r="M5" s="10">
        <v>80</v>
      </c>
      <c r="N5" s="10">
        <v>0</v>
      </c>
      <c r="O5" s="11">
        <v>2</v>
      </c>
      <c r="P5" t="s">
        <v>165</v>
      </c>
    </row>
    <row r="6" spans="1:17" x14ac:dyDescent="0.25">
      <c r="A6" t="s">
        <v>232</v>
      </c>
      <c r="B6" t="s">
        <v>232</v>
      </c>
      <c r="C6" t="s">
        <v>233</v>
      </c>
      <c r="D6" t="s">
        <v>234</v>
      </c>
      <c r="E6" t="s">
        <v>43</v>
      </c>
      <c r="F6" t="s">
        <v>44</v>
      </c>
      <c r="G6" t="s">
        <v>72</v>
      </c>
      <c r="H6">
        <v>1034</v>
      </c>
      <c r="I6">
        <v>0</v>
      </c>
      <c r="J6" s="10">
        <v>80</v>
      </c>
      <c r="K6" s="10">
        <v>0</v>
      </c>
      <c r="L6" s="10">
        <v>0</v>
      </c>
      <c r="M6" s="10">
        <v>80</v>
      </c>
      <c r="N6" s="10">
        <v>0</v>
      </c>
      <c r="O6" s="11">
        <v>2</v>
      </c>
      <c r="P6" t="s">
        <v>235</v>
      </c>
    </row>
    <row r="7" spans="1:17" x14ac:dyDescent="0.25">
      <c r="A7" t="s">
        <v>236</v>
      </c>
      <c r="B7" t="s">
        <v>236</v>
      </c>
      <c r="C7" t="s">
        <v>237</v>
      </c>
      <c r="D7" t="s">
        <v>238</v>
      </c>
      <c r="E7" t="s">
        <v>43</v>
      </c>
      <c r="F7" t="s">
        <v>44</v>
      </c>
      <c r="G7" t="s">
        <v>72</v>
      </c>
      <c r="H7">
        <v>1027</v>
      </c>
      <c r="I7">
        <v>0</v>
      </c>
      <c r="J7" s="10">
        <v>80</v>
      </c>
      <c r="K7" s="10">
        <v>0</v>
      </c>
      <c r="L7" s="10">
        <v>0</v>
      </c>
      <c r="M7" s="10">
        <v>80</v>
      </c>
      <c r="N7" s="10">
        <v>0</v>
      </c>
      <c r="O7" s="11">
        <v>2</v>
      </c>
      <c r="P7" t="s">
        <v>239</v>
      </c>
    </row>
    <row r="8" spans="1:17" x14ac:dyDescent="0.25">
      <c r="A8" t="s">
        <v>247</v>
      </c>
      <c r="B8" t="s">
        <v>247</v>
      </c>
      <c r="C8" t="s">
        <v>248</v>
      </c>
      <c r="D8" t="s">
        <v>249</v>
      </c>
      <c r="E8" t="s">
        <v>43</v>
      </c>
      <c r="F8" t="s">
        <v>44</v>
      </c>
      <c r="G8" t="s">
        <v>72</v>
      </c>
      <c r="H8">
        <v>973</v>
      </c>
      <c r="I8">
        <v>0</v>
      </c>
      <c r="J8" s="10">
        <v>80</v>
      </c>
      <c r="K8" s="10">
        <v>0</v>
      </c>
      <c r="L8" s="10">
        <v>0</v>
      </c>
      <c r="M8" s="10">
        <v>0</v>
      </c>
      <c r="N8" s="10">
        <v>80</v>
      </c>
      <c r="O8" s="11">
        <v>2</v>
      </c>
      <c r="P8" t="s">
        <v>250</v>
      </c>
    </row>
    <row r="9" spans="1:17" x14ac:dyDescent="0.25">
      <c r="A9" t="s">
        <v>273</v>
      </c>
      <c r="B9" t="s">
        <v>273</v>
      </c>
      <c r="C9" t="s">
        <v>274</v>
      </c>
      <c r="D9" t="s">
        <v>275</v>
      </c>
      <c r="E9" t="s">
        <v>50</v>
      </c>
      <c r="F9" t="s">
        <v>44</v>
      </c>
      <c r="G9" t="s">
        <v>72</v>
      </c>
      <c r="H9">
        <v>741</v>
      </c>
      <c r="I9">
        <v>0</v>
      </c>
      <c r="J9" s="10">
        <v>70</v>
      </c>
      <c r="K9" s="10">
        <v>0</v>
      </c>
      <c r="L9" s="10">
        <v>0</v>
      </c>
      <c r="M9" s="10">
        <v>70</v>
      </c>
      <c r="N9" s="10">
        <v>0</v>
      </c>
      <c r="O9" s="11">
        <v>2</v>
      </c>
      <c r="P9" t="s">
        <v>276</v>
      </c>
    </row>
    <row r="10" spans="1:17" x14ac:dyDescent="0.25">
      <c r="A10" t="s">
        <v>293</v>
      </c>
      <c r="B10" t="s">
        <v>293</v>
      </c>
      <c r="C10" t="s">
        <v>294</v>
      </c>
      <c r="D10" t="s">
        <v>295</v>
      </c>
      <c r="E10" t="s">
        <v>43</v>
      </c>
      <c r="F10" t="s">
        <v>44</v>
      </c>
      <c r="G10" t="s">
        <v>72</v>
      </c>
      <c r="H10">
        <v>40</v>
      </c>
      <c r="I10">
        <v>0</v>
      </c>
      <c r="J10" s="10">
        <v>80</v>
      </c>
      <c r="K10" s="10">
        <v>0</v>
      </c>
      <c r="L10" s="10">
        <v>0</v>
      </c>
      <c r="M10" s="10">
        <v>80</v>
      </c>
      <c r="N10" s="10">
        <v>0</v>
      </c>
      <c r="O10" s="11">
        <v>2</v>
      </c>
      <c r="P10" t="s">
        <v>296</v>
      </c>
    </row>
    <row r="11" spans="1:17" x14ac:dyDescent="0.25">
      <c r="A11" t="s">
        <v>40</v>
      </c>
      <c r="B11" t="s">
        <v>40</v>
      </c>
      <c r="C11" t="s">
        <v>41</v>
      </c>
      <c r="D11" t="s">
        <v>42</v>
      </c>
      <c r="E11" t="s">
        <v>43</v>
      </c>
      <c r="F11" t="s">
        <v>44</v>
      </c>
      <c r="G11" t="s">
        <v>45</v>
      </c>
      <c r="H11">
        <v>1593</v>
      </c>
      <c r="I11">
        <v>1</v>
      </c>
      <c r="J11" s="10">
        <v>80</v>
      </c>
      <c r="K11" s="10">
        <v>0</v>
      </c>
      <c r="L11" s="10">
        <v>0</v>
      </c>
      <c r="M11" s="10">
        <v>0</v>
      </c>
      <c r="N11" s="10">
        <v>80</v>
      </c>
      <c r="O11" s="11">
        <v>2</v>
      </c>
    </row>
    <row r="12" spans="1:17" x14ac:dyDescent="0.25">
      <c r="A12" t="s">
        <v>46</v>
      </c>
      <c r="B12" t="s">
        <v>47</v>
      </c>
      <c r="C12" t="s">
        <v>48</v>
      </c>
      <c r="D12" t="s">
        <v>49</v>
      </c>
      <c r="E12" t="s">
        <v>50</v>
      </c>
      <c r="F12" t="s">
        <v>44</v>
      </c>
      <c r="G12" t="s">
        <v>45</v>
      </c>
      <c r="H12">
        <v>1566</v>
      </c>
      <c r="I12">
        <v>1</v>
      </c>
      <c r="J12" s="10">
        <v>70</v>
      </c>
      <c r="K12" s="10">
        <v>0</v>
      </c>
      <c r="L12" s="10">
        <v>0</v>
      </c>
      <c r="M12" s="10">
        <v>0</v>
      </c>
      <c r="N12" s="10">
        <v>70</v>
      </c>
      <c r="O12" s="11">
        <v>2</v>
      </c>
    </row>
    <row r="13" spans="1:17" x14ac:dyDescent="0.25">
      <c r="A13" t="s">
        <v>46</v>
      </c>
      <c r="B13" t="s">
        <v>51</v>
      </c>
      <c r="C13" t="s">
        <v>52</v>
      </c>
      <c r="D13" t="s">
        <v>49</v>
      </c>
      <c r="E13" t="s">
        <v>53</v>
      </c>
      <c r="F13" t="s">
        <v>44</v>
      </c>
      <c r="G13" t="s">
        <v>45</v>
      </c>
      <c r="H13">
        <v>1566</v>
      </c>
      <c r="I13">
        <v>1</v>
      </c>
      <c r="J13" s="10">
        <v>60</v>
      </c>
      <c r="K13" s="10">
        <v>0</v>
      </c>
      <c r="L13" s="10">
        <v>0</v>
      </c>
      <c r="M13" s="10">
        <v>0</v>
      </c>
      <c r="N13" s="10">
        <v>60</v>
      </c>
      <c r="O13" s="11">
        <v>1.9</v>
      </c>
    </row>
    <row r="14" spans="1:17" x14ac:dyDescent="0.25">
      <c r="A14" t="s">
        <v>54</v>
      </c>
      <c r="B14" t="s">
        <v>54</v>
      </c>
      <c r="C14" t="s">
        <v>55</v>
      </c>
      <c r="D14" t="s">
        <v>56</v>
      </c>
      <c r="E14" t="s">
        <v>50</v>
      </c>
      <c r="F14" t="s">
        <v>44</v>
      </c>
      <c r="G14" t="s">
        <v>45</v>
      </c>
      <c r="H14">
        <v>1558</v>
      </c>
      <c r="I14">
        <v>1</v>
      </c>
      <c r="J14" s="10">
        <v>70</v>
      </c>
      <c r="K14" s="10">
        <v>0</v>
      </c>
      <c r="L14" s="10">
        <v>0</v>
      </c>
      <c r="M14" s="10">
        <v>0</v>
      </c>
      <c r="N14" s="10">
        <v>70</v>
      </c>
      <c r="O14" s="11">
        <v>2</v>
      </c>
    </row>
    <row r="15" spans="1:17" x14ac:dyDescent="0.25">
      <c r="A15" t="s">
        <v>57</v>
      </c>
      <c r="B15" t="s">
        <v>57</v>
      </c>
      <c r="C15" t="s">
        <v>58</v>
      </c>
      <c r="D15" t="s">
        <v>59</v>
      </c>
      <c r="E15" t="s">
        <v>43</v>
      </c>
      <c r="F15" t="s">
        <v>44</v>
      </c>
      <c r="G15" t="s">
        <v>45</v>
      </c>
      <c r="H15">
        <v>1557</v>
      </c>
      <c r="I15">
        <v>1</v>
      </c>
      <c r="J15" s="10">
        <v>80</v>
      </c>
      <c r="K15" s="10">
        <v>0</v>
      </c>
      <c r="L15" s="10">
        <v>0</v>
      </c>
      <c r="M15" s="10">
        <v>0</v>
      </c>
      <c r="N15" s="10">
        <v>80</v>
      </c>
      <c r="O15" s="11">
        <v>2</v>
      </c>
    </row>
    <row r="16" spans="1:17" x14ac:dyDescent="0.25">
      <c r="A16" t="s">
        <v>60</v>
      </c>
      <c r="B16" t="s">
        <v>60</v>
      </c>
      <c r="C16" t="s">
        <v>61</v>
      </c>
      <c r="D16" t="s">
        <v>62</v>
      </c>
      <c r="E16" t="s">
        <v>50</v>
      </c>
      <c r="F16" t="s">
        <v>44</v>
      </c>
      <c r="G16" t="s">
        <v>45</v>
      </c>
      <c r="H16">
        <v>1538</v>
      </c>
      <c r="I16">
        <v>1</v>
      </c>
      <c r="J16" s="10">
        <v>70</v>
      </c>
      <c r="K16" s="10">
        <v>0</v>
      </c>
      <c r="L16" s="10">
        <v>0</v>
      </c>
      <c r="M16" s="10">
        <v>0</v>
      </c>
      <c r="N16" s="10">
        <v>70</v>
      </c>
      <c r="O16" s="11">
        <v>2</v>
      </c>
    </row>
    <row r="17" spans="1:15" x14ac:dyDescent="0.25">
      <c r="A17" t="s">
        <v>60</v>
      </c>
      <c r="B17" t="s">
        <v>63</v>
      </c>
      <c r="C17" t="s">
        <v>64</v>
      </c>
      <c r="D17" t="s">
        <v>62</v>
      </c>
      <c r="E17" t="s">
        <v>50</v>
      </c>
      <c r="F17" t="s">
        <v>44</v>
      </c>
      <c r="G17" t="s">
        <v>45</v>
      </c>
      <c r="H17">
        <v>1538</v>
      </c>
      <c r="I17">
        <v>1</v>
      </c>
      <c r="J17" s="10">
        <v>70</v>
      </c>
      <c r="K17" s="10">
        <v>0</v>
      </c>
      <c r="L17" s="10">
        <v>0</v>
      </c>
      <c r="M17" s="10">
        <v>0</v>
      </c>
      <c r="N17" s="10">
        <v>70</v>
      </c>
      <c r="O17" s="11">
        <v>2</v>
      </c>
    </row>
    <row r="18" spans="1:15" x14ac:dyDescent="0.25">
      <c r="A18" t="s">
        <v>65</v>
      </c>
      <c r="B18" t="s">
        <v>65</v>
      </c>
      <c r="C18" t="s">
        <v>66</v>
      </c>
      <c r="D18" t="s">
        <v>67</v>
      </c>
      <c r="E18" t="s">
        <v>43</v>
      </c>
      <c r="F18" t="s">
        <v>44</v>
      </c>
      <c r="G18" t="s">
        <v>45</v>
      </c>
      <c r="H18">
        <v>1537</v>
      </c>
      <c r="I18">
        <v>1</v>
      </c>
      <c r="J18" s="10">
        <v>80</v>
      </c>
      <c r="K18" s="10">
        <v>0</v>
      </c>
      <c r="L18" s="10">
        <v>0</v>
      </c>
      <c r="M18" s="10">
        <v>0</v>
      </c>
      <c r="N18" s="10">
        <v>80</v>
      </c>
      <c r="O18" s="11">
        <v>2</v>
      </c>
    </row>
    <row r="19" spans="1:15" x14ac:dyDescent="0.25">
      <c r="A19" t="s">
        <v>74</v>
      </c>
      <c r="B19" t="s">
        <v>75</v>
      </c>
      <c r="C19" t="s">
        <v>76</v>
      </c>
      <c r="D19" t="s">
        <v>77</v>
      </c>
      <c r="E19" t="s">
        <v>43</v>
      </c>
      <c r="F19" t="s">
        <v>44</v>
      </c>
      <c r="G19" t="s">
        <v>45</v>
      </c>
      <c r="H19">
        <v>1530</v>
      </c>
      <c r="I19">
        <v>1</v>
      </c>
      <c r="J19" s="10">
        <v>80</v>
      </c>
      <c r="K19" s="10">
        <v>0</v>
      </c>
      <c r="L19" s="10">
        <v>0</v>
      </c>
      <c r="M19" s="10">
        <v>0</v>
      </c>
      <c r="N19" s="10">
        <v>80</v>
      </c>
      <c r="O19" s="11">
        <v>2</v>
      </c>
    </row>
    <row r="20" spans="1:15" x14ac:dyDescent="0.25">
      <c r="A20" t="s">
        <v>78</v>
      </c>
      <c r="B20" t="s">
        <v>79</v>
      </c>
      <c r="C20" t="s">
        <v>80</v>
      </c>
      <c r="D20" t="s">
        <v>81</v>
      </c>
      <c r="E20" t="s">
        <v>50</v>
      </c>
      <c r="F20" t="s">
        <v>44</v>
      </c>
      <c r="G20" t="s">
        <v>45</v>
      </c>
      <c r="H20">
        <v>1524</v>
      </c>
      <c r="I20">
        <v>1</v>
      </c>
      <c r="J20" s="10">
        <v>70</v>
      </c>
      <c r="K20" s="10">
        <v>0</v>
      </c>
      <c r="L20" s="10">
        <v>0</v>
      </c>
      <c r="M20" s="10">
        <v>0</v>
      </c>
      <c r="N20" s="10">
        <v>70</v>
      </c>
      <c r="O20" s="11">
        <v>2</v>
      </c>
    </row>
    <row r="21" spans="1:15" x14ac:dyDescent="0.25">
      <c r="A21" t="s">
        <v>82</v>
      </c>
      <c r="B21" t="s">
        <v>83</v>
      </c>
      <c r="C21" t="s">
        <v>84</v>
      </c>
      <c r="D21" t="s">
        <v>85</v>
      </c>
      <c r="E21" t="s">
        <v>50</v>
      </c>
      <c r="F21" t="s">
        <v>44</v>
      </c>
      <c r="G21" t="s">
        <v>45</v>
      </c>
      <c r="H21">
        <v>1521</v>
      </c>
      <c r="I21">
        <v>1</v>
      </c>
      <c r="J21" s="10">
        <v>70</v>
      </c>
      <c r="K21" s="10">
        <v>0</v>
      </c>
      <c r="L21" s="10">
        <v>0</v>
      </c>
      <c r="M21" s="10">
        <v>0</v>
      </c>
      <c r="N21" s="10">
        <v>70</v>
      </c>
      <c r="O21" s="11">
        <v>2</v>
      </c>
    </row>
    <row r="22" spans="1:15" x14ac:dyDescent="0.25">
      <c r="A22" t="s">
        <v>86</v>
      </c>
      <c r="B22" t="s">
        <v>86</v>
      </c>
      <c r="C22" t="s">
        <v>87</v>
      </c>
      <c r="D22" t="s">
        <v>88</v>
      </c>
      <c r="E22" t="s">
        <v>50</v>
      </c>
      <c r="F22" t="s">
        <v>44</v>
      </c>
      <c r="G22" t="s">
        <v>45</v>
      </c>
      <c r="H22">
        <v>1520</v>
      </c>
      <c r="I22">
        <v>1</v>
      </c>
      <c r="J22" s="10">
        <v>70</v>
      </c>
      <c r="K22" s="10">
        <v>0</v>
      </c>
      <c r="L22" s="10">
        <v>0</v>
      </c>
      <c r="M22" s="10">
        <v>0</v>
      </c>
      <c r="N22" s="10">
        <v>70</v>
      </c>
      <c r="O22" s="11">
        <v>2</v>
      </c>
    </row>
    <row r="23" spans="1:15" x14ac:dyDescent="0.25">
      <c r="A23" t="s">
        <v>89</v>
      </c>
      <c r="B23" t="s">
        <v>89</v>
      </c>
      <c r="C23" t="s">
        <v>90</v>
      </c>
      <c r="D23" t="s">
        <v>91</v>
      </c>
      <c r="E23" t="s">
        <v>50</v>
      </c>
      <c r="F23" t="s">
        <v>44</v>
      </c>
      <c r="G23" t="s">
        <v>45</v>
      </c>
      <c r="H23">
        <v>1519</v>
      </c>
      <c r="I23">
        <v>1</v>
      </c>
      <c r="J23" s="10">
        <v>70</v>
      </c>
      <c r="K23" s="10">
        <v>0</v>
      </c>
      <c r="L23" s="10">
        <v>0</v>
      </c>
      <c r="M23" s="10">
        <v>0</v>
      </c>
      <c r="N23" s="10">
        <v>70</v>
      </c>
      <c r="O23" s="11">
        <v>2</v>
      </c>
    </row>
    <row r="24" spans="1:15" x14ac:dyDescent="0.25">
      <c r="A24" t="s">
        <v>92</v>
      </c>
      <c r="B24" t="s">
        <v>92</v>
      </c>
      <c r="C24" t="s">
        <v>93</v>
      </c>
      <c r="D24" t="s">
        <v>94</v>
      </c>
      <c r="E24" t="s">
        <v>50</v>
      </c>
      <c r="F24" t="s">
        <v>44</v>
      </c>
      <c r="G24" t="s">
        <v>45</v>
      </c>
      <c r="H24">
        <v>1505</v>
      </c>
      <c r="I24">
        <v>1</v>
      </c>
      <c r="J24" s="10">
        <v>70</v>
      </c>
      <c r="K24" s="10">
        <v>0</v>
      </c>
      <c r="L24" s="10">
        <v>0</v>
      </c>
      <c r="M24" s="10">
        <v>0</v>
      </c>
      <c r="N24" s="10">
        <v>70</v>
      </c>
      <c r="O24" s="11">
        <v>2</v>
      </c>
    </row>
    <row r="25" spans="1:15" x14ac:dyDescent="0.25">
      <c r="A25" t="s">
        <v>99</v>
      </c>
      <c r="B25" t="s">
        <v>100</v>
      </c>
      <c r="C25" t="s">
        <v>101</v>
      </c>
      <c r="D25" t="s">
        <v>102</v>
      </c>
      <c r="E25" t="s">
        <v>43</v>
      </c>
      <c r="F25" t="s">
        <v>44</v>
      </c>
      <c r="G25" t="s">
        <v>45</v>
      </c>
      <c r="H25">
        <v>1488</v>
      </c>
      <c r="I25">
        <v>1</v>
      </c>
      <c r="J25" s="10">
        <v>80</v>
      </c>
      <c r="K25" s="10">
        <v>0</v>
      </c>
      <c r="L25" s="10">
        <v>0</v>
      </c>
      <c r="M25" s="10">
        <v>0</v>
      </c>
      <c r="N25" s="10">
        <v>80</v>
      </c>
      <c r="O25" s="11">
        <v>2</v>
      </c>
    </row>
    <row r="26" spans="1:15" x14ac:dyDescent="0.25">
      <c r="A26" t="s">
        <v>99</v>
      </c>
      <c r="B26" t="s">
        <v>103</v>
      </c>
      <c r="C26" t="s">
        <v>104</v>
      </c>
      <c r="D26" t="s">
        <v>102</v>
      </c>
      <c r="E26" t="s">
        <v>43</v>
      </c>
      <c r="F26" t="s">
        <v>44</v>
      </c>
      <c r="G26" t="s">
        <v>45</v>
      </c>
      <c r="H26">
        <v>1488</v>
      </c>
      <c r="I26">
        <v>1</v>
      </c>
      <c r="J26" s="10">
        <v>80</v>
      </c>
      <c r="K26" s="10">
        <v>0</v>
      </c>
      <c r="L26" s="10">
        <v>0</v>
      </c>
      <c r="M26" s="10">
        <v>0</v>
      </c>
      <c r="N26" s="10">
        <v>80</v>
      </c>
      <c r="O26" s="11">
        <v>2</v>
      </c>
    </row>
    <row r="27" spans="1:15" x14ac:dyDescent="0.25">
      <c r="A27" t="s">
        <v>105</v>
      </c>
      <c r="B27" t="s">
        <v>106</v>
      </c>
      <c r="C27" t="s">
        <v>107</v>
      </c>
      <c r="D27" t="s">
        <v>108</v>
      </c>
      <c r="E27" t="s">
        <v>43</v>
      </c>
      <c r="F27" t="s">
        <v>44</v>
      </c>
      <c r="G27" t="s">
        <v>45</v>
      </c>
      <c r="H27">
        <v>1486</v>
      </c>
      <c r="I27">
        <v>1</v>
      </c>
      <c r="J27" s="10">
        <v>80</v>
      </c>
      <c r="K27" s="10">
        <v>0</v>
      </c>
      <c r="L27" s="10">
        <v>0</v>
      </c>
      <c r="M27" s="10">
        <v>0</v>
      </c>
      <c r="N27" s="10">
        <v>80</v>
      </c>
      <c r="O27" s="11">
        <v>2</v>
      </c>
    </row>
    <row r="28" spans="1:15" x14ac:dyDescent="0.25">
      <c r="A28" t="s">
        <v>109</v>
      </c>
      <c r="B28" t="s">
        <v>109</v>
      </c>
      <c r="C28" t="s">
        <v>110</v>
      </c>
      <c r="D28" t="s">
        <v>111</v>
      </c>
      <c r="E28" t="s">
        <v>43</v>
      </c>
      <c r="F28" t="s">
        <v>44</v>
      </c>
      <c r="G28" t="s">
        <v>45</v>
      </c>
      <c r="H28">
        <v>1485</v>
      </c>
      <c r="I28">
        <v>1</v>
      </c>
      <c r="J28" s="10">
        <v>80</v>
      </c>
      <c r="K28" s="10">
        <v>0</v>
      </c>
      <c r="L28" s="10">
        <v>0</v>
      </c>
      <c r="M28" s="10">
        <v>0</v>
      </c>
      <c r="N28" s="10">
        <v>80</v>
      </c>
      <c r="O28" s="11">
        <v>2</v>
      </c>
    </row>
    <row r="29" spans="1:15" x14ac:dyDescent="0.25">
      <c r="A29" t="s">
        <v>82</v>
      </c>
      <c r="B29" t="s">
        <v>112</v>
      </c>
      <c r="C29" t="s">
        <v>113</v>
      </c>
      <c r="D29" t="s">
        <v>114</v>
      </c>
      <c r="E29" t="s">
        <v>43</v>
      </c>
      <c r="F29" t="s">
        <v>44</v>
      </c>
      <c r="G29" t="s">
        <v>45</v>
      </c>
      <c r="H29">
        <v>1483</v>
      </c>
      <c r="I29">
        <v>1</v>
      </c>
      <c r="J29" s="10">
        <v>80</v>
      </c>
      <c r="K29" s="10">
        <v>0</v>
      </c>
      <c r="L29" s="10">
        <v>0</v>
      </c>
      <c r="M29" s="10">
        <v>0</v>
      </c>
      <c r="N29" s="10">
        <v>80</v>
      </c>
      <c r="O29" s="11">
        <v>2</v>
      </c>
    </row>
    <row r="30" spans="1:15" x14ac:dyDescent="0.25">
      <c r="A30" t="s">
        <v>115</v>
      </c>
      <c r="B30" t="s">
        <v>116</v>
      </c>
      <c r="C30" t="s">
        <v>117</v>
      </c>
      <c r="D30" t="s">
        <v>118</v>
      </c>
      <c r="E30" t="s">
        <v>50</v>
      </c>
      <c r="F30" t="s">
        <v>44</v>
      </c>
      <c r="G30" t="s">
        <v>45</v>
      </c>
      <c r="H30">
        <v>1481</v>
      </c>
      <c r="I30">
        <v>1</v>
      </c>
      <c r="J30" s="10">
        <v>70</v>
      </c>
      <c r="K30" s="10">
        <v>0</v>
      </c>
      <c r="L30" s="10">
        <v>0</v>
      </c>
      <c r="M30" s="10">
        <v>0</v>
      </c>
      <c r="N30" s="10">
        <v>70</v>
      </c>
      <c r="O30" s="11">
        <v>2</v>
      </c>
    </row>
    <row r="31" spans="1:15" x14ac:dyDescent="0.25">
      <c r="A31" t="s">
        <v>119</v>
      </c>
      <c r="B31" t="s">
        <v>120</v>
      </c>
      <c r="C31" t="s">
        <v>121</v>
      </c>
      <c r="D31" t="s">
        <v>122</v>
      </c>
      <c r="E31" t="s">
        <v>50</v>
      </c>
      <c r="F31" t="s">
        <v>44</v>
      </c>
      <c r="G31" t="s">
        <v>45</v>
      </c>
      <c r="H31">
        <v>1479</v>
      </c>
      <c r="I31">
        <v>1</v>
      </c>
      <c r="J31" s="10">
        <v>70</v>
      </c>
      <c r="K31" s="10">
        <v>0</v>
      </c>
      <c r="L31" s="10">
        <v>0</v>
      </c>
      <c r="M31" s="10">
        <v>0</v>
      </c>
      <c r="N31" s="10">
        <v>70</v>
      </c>
      <c r="O31" s="11">
        <v>2</v>
      </c>
    </row>
    <row r="32" spans="1:15" x14ac:dyDescent="0.25">
      <c r="A32" t="s">
        <v>123</v>
      </c>
      <c r="B32" t="s">
        <v>123</v>
      </c>
      <c r="C32" t="s">
        <v>124</v>
      </c>
      <c r="D32" t="s">
        <v>125</v>
      </c>
      <c r="E32" t="s">
        <v>43</v>
      </c>
      <c r="F32" t="s">
        <v>44</v>
      </c>
      <c r="G32" t="s">
        <v>45</v>
      </c>
      <c r="H32">
        <v>1471</v>
      </c>
      <c r="I32">
        <v>1</v>
      </c>
      <c r="J32" s="10">
        <v>80</v>
      </c>
      <c r="K32" s="10">
        <v>0</v>
      </c>
      <c r="L32" s="10">
        <v>0</v>
      </c>
      <c r="M32" s="10">
        <v>0</v>
      </c>
      <c r="N32" s="10">
        <v>80</v>
      </c>
      <c r="O32" s="11">
        <v>2</v>
      </c>
    </row>
    <row r="33" spans="1:15" x14ac:dyDescent="0.25">
      <c r="A33" t="s">
        <v>123</v>
      </c>
      <c r="B33" t="s">
        <v>126</v>
      </c>
      <c r="C33" t="s">
        <v>127</v>
      </c>
      <c r="D33" t="s">
        <v>125</v>
      </c>
      <c r="E33" t="s">
        <v>43</v>
      </c>
      <c r="F33" t="s">
        <v>44</v>
      </c>
      <c r="G33" t="s">
        <v>45</v>
      </c>
      <c r="H33">
        <v>1471</v>
      </c>
      <c r="I33">
        <v>1</v>
      </c>
      <c r="J33" s="10">
        <v>80</v>
      </c>
      <c r="K33" s="10">
        <v>0</v>
      </c>
      <c r="L33" s="10">
        <v>0</v>
      </c>
      <c r="M33" s="10">
        <v>0</v>
      </c>
      <c r="N33" s="10">
        <v>80</v>
      </c>
      <c r="O33" s="11">
        <v>2</v>
      </c>
    </row>
    <row r="34" spans="1:15" x14ac:dyDescent="0.25">
      <c r="A34" t="s">
        <v>128</v>
      </c>
      <c r="B34" t="s">
        <v>128</v>
      </c>
      <c r="C34" t="s">
        <v>129</v>
      </c>
      <c r="D34" t="s">
        <v>130</v>
      </c>
      <c r="E34" t="s">
        <v>43</v>
      </c>
      <c r="F34" t="s">
        <v>44</v>
      </c>
      <c r="G34" t="s">
        <v>45</v>
      </c>
      <c r="H34">
        <v>1460</v>
      </c>
      <c r="I34">
        <v>1</v>
      </c>
      <c r="J34" s="10">
        <v>80</v>
      </c>
      <c r="K34" s="10">
        <v>0</v>
      </c>
      <c r="L34" s="10">
        <v>0</v>
      </c>
      <c r="M34" s="10">
        <v>0</v>
      </c>
      <c r="N34" s="10">
        <v>80</v>
      </c>
      <c r="O34" s="11">
        <v>2</v>
      </c>
    </row>
    <row r="35" spans="1:15" x14ac:dyDescent="0.25">
      <c r="A35" t="s">
        <v>128</v>
      </c>
      <c r="B35" t="s">
        <v>131</v>
      </c>
      <c r="C35" t="s">
        <v>132</v>
      </c>
      <c r="D35" t="s">
        <v>130</v>
      </c>
      <c r="E35" t="s">
        <v>43</v>
      </c>
      <c r="F35" t="s">
        <v>44</v>
      </c>
      <c r="G35" t="s">
        <v>45</v>
      </c>
      <c r="H35">
        <v>1460</v>
      </c>
      <c r="I35">
        <v>1</v>
      </c>
      <c r="J35" s="10">
        <v>80</v>
      </c>
      <c r="K35" s="10">
        <v>0</v>
      </c>
      <c r="L35" s="10">
        <v>0</v>
      </c>
      <c r="M35" s="10">
        <v>0</v>
      </c>
      <c r="N35" s="10">
        <v>80</v>
      </c>
      <c r="O35" s="11">
        <v>2</v>
      </c>
    </row>
    <row r="36" spans="1:15" x14ac:dyDescent="0.25">
      <c r="A36" t="s">
        <v>133</v>
      </c>
      <c r="B36" t="s">
        <v>133</v>
      </c>
      <c r="C36" t="s">
        <v>134</v>
      </c>
      <c r="D36" t="s">
        <v>135</v>
      </c>
      <c r="E36" t="s">
        <v>50</v>
      </c>
      <c r="F36" t="s">
        <v>44</v>
      </c>
      <c r="G36" t="s">
        <v>45</v>
      </c>
      <c r="H36">
        <v>1458</v>
      </c>
      <c r="I36">
        <v>1</v>
      </c>
      <c r="J36" s="10">
        <v>70</v>
      </c>
      <c r="K36" s="10">
        <v>0</v>
      </c>
      <c r="L36" s="10">
        <v>0</v>
      </c>
      <c r="M36" s="10">
        <v>0</v>
      </c>
      <c r="N36" s="10">
        <v>70</v>
      </c>
      <c r="O36" s="11">
        <v>2</v>
      </c>
    </row>
    <row r="37" spans="1:15" x14ac:dyDescent="0.25">
      <c r="A37" t="s">
        <v>136</v>
      </c>
      <c r="B37" t="s">
        <v>137</v>
      </c>
      <c r="C37" t="s">
        <v>138</v>
      </c>
      <c r="D37" t="s">
        <v>139</v>
      </c>
      <c r="E37" t="s">
        <v>43</v>
      </c>
      <c r="F37" t="s">
        <v>44</v>
      </c>
      <c r="G37" t="s">
        <v>45</v>
      </c>
      <c r="H37">
        <v>1455</v>
      </c>
      <c r="I37">
        <v>1</v>
      </c>
      <c r="J37" s="10">
        <v>80</v>
      </c>
      <c r="K37" s="10">
        <v>0</v>
      </c>
      <c r="L37" s="10">
        <v>0</v>
      </c>
      <c r="M37" s="10">
        <v>0</v>
      </c>
      <c r="N37" s="10">
        <v>80</v>
      </c>
      <c r="O37" s="11">
        <v>2</v>
      </c>
    </row>
    <row r="38" spans="1:15" x14ac:dyDescent="0.25">
      <c r="A38" t="s">
        <v>140</v>
      </c>
      <c r="B38" t="s">
        <v>141</v>
      </c>
      <c r="C38" t="s">
        <v>142</v>
      </c>
      <c r="D38" t="s">
        <v>143</v>
      </c>
      <c r="E38" t="s">
        <v>43</v>
      </c>
      <c r="F38" t="s">
        <v>44</v>
      </c>
      <c r="G38" t="s">
        <v>45</v>
      </c>
      <c r="H38">
        <v>1435</v>
      </c>
      <c r="I38">
        <v>1</v>
      </c>
      <c r="J38" s="10">
        <v>80</v>
      </c>
      <c r="K38" s="10">
        <v>0</v>
      </c>
      <c r="L38" s="10">
        <v>0</v>
      </c>
      <c r="M38" s="10">
        <v>0</v>
      </c>
      <c r="N38" s="10">
        <v>80</v>
      </c>
      <c r="O38" s="11">
        <v>2</v>
      </c>
    </row>
    <row r="39" spans="1:15" x14ac:dyDescent="0.25">
      <c r="A39" t="s">
        <v>140</v>
      </c>
      <c r="B39" t="s">
        <v>141</v>
      </c>
      <c r="C39" t="s">
        <v>144</v>
      </c>
      <c r="D39" t="s">
        <v>143</v>
      </c>
      <c r="E39" t="s">
        <v>43</v>
      </c>
      <c r="F39" t="s">
        <v>44</v>
      </c>
      <c r="G39" t="s">
        <v>45</v>
      </c>
      <c r="H39">
        <v>1435</v>
      </c>
      <c r="I39">
        <v>1</v>
      </c>
      <c r="J39" s="10">
        <v>80</v>
      </c>
      <c r="K39" s="10">
        <v>0</v>
      </c>
      <c r="L39" s="10">
        <v>0</v>
      </c>
      <c r="M39" s="10">
        <v>0</v>
      </c>
      <c r="N39" s="10">
        <v>80</v>
      </c>
      <c r="O39" s="11">
        <v>2</v>
      </c>
    </row>
    <row r="40" spans="1:15" x14ac:dyDescent="0.25">
      <c r="A40" t="s">
        <v>145</v>
      </c>
      <c r="B40" t="s">
        <v>146</v>
      </c>
      <c r="C40" t="s">
        <v>147</v>
      </c>
      <c r="D40" t="s">
        <v>148</v>
      </c>
      <c r="E40" t="s">
        <v>43</v>
      </c>
      <c r="F40" t="s">
        <v>44</v>
      </c>
      <c r="G40" t="s">
        <v>45</v>
      </c>
      <c r="H40">
        <v>1433</v>
      </c>
      <c r="I40">
        <v>1</v>
      </c>
      <c r="J40" s="10">
        <v>80</v>
      </c>
      <c r="K40" s="10">
        <v>0</v>
      </c>
      <c r="L40" s="10">
        <v>0</v>
      </c>
      <c r="M40" s="10">
        <v>0</v>
      </c>
      <c r="N40" s="10">
        <v>80</v>
      </c>
      <c r="O40" s="11">
        <v>2</v>
      </c>
    </row>
    <row r="41" spans="1:15" x14ac:dyDescent="0.25">
      <c r="A41" t="s">
        <v>149</v>
      </c>
      <c r="B41" t="s">
        <v>149</v>
      </c>
      <c r="C41" t="s">
        <v>150</v>
      </c>
      <c r="D41" t="s">
        <v>151</v>
      </c>
      <c r="E41" t="s">
        <v>43</v>
      </c>
      <c r="F41" t="s">
        <v>44</v>
      </c>
      <c r="G41" t="s">
        <v>45</v>
      </c>
      <c r="H41">
        <v>1431</v>
      </c>
      <c r="I41">
        <v>1</v>
      </c>
      <c r="J41" s="10">
        <v>80</v>
      </c>
      <c r="K41" s="10">
        <v>0</v>
      </c>
      <c r="L41" s="10">
        <v>0</v>
      </c>
      <c r="M41" s="10">
        <v>0</v>
      </c>
      <c r="N41" s="10">
        <v>80</v>
      </c>
      <c r="O41" s="11">
        <v>2</v>
      </c>
    </row>
    <row r="42" spans="1:15" x14ac:dyDescent="0.25">
      <c r="A42" t="s">
        <v>156</v>
      </c>
      <c r="B42" t="s">
        <v>156</v>
      </c>
      <c r="C42" t="s">
        <v>157</v>
      </c>
      <c r="D42" t="s">
        <v>158</v>
      </c>
      <c r="E42" t="s">
        <v>43</v>
      </c>
      <c r="F42" t="s">
        <v>44</v>
      </c>
      <c r="G42" t="s">
        <v>45</v>
      </c>
      <c r="H42">
        <v>1423</v>
      </c>
      <c r="I42">
        <v>1</v>
      </c>
      <c r="J42" s="10">
        <v>80</v>
      </c>
      <c r="K42" s="10">
        <v>0</v>
      </c>
      <c r="L42" s="10">
        <v>0</v>
      </c>
      <c r="M42" s="10">
        <v>0</v>
      </c>
      <c r="N42" s="10">
        <v>80</v>
      </c>
      <c r="O42" s="11">
        <v>2</v>
      </c>
    </row>
    <row r="43" spans="1:15" x14ac:dyDescent="0.25">
      <c r="A43" t="s">
        <v>159</v>
      </c>
      <c r="B43" t="s">
        <v>159</v>
      </c>
      <c r="C43" t="s">
        <v>160</v>
      </c>
      <c r="D43" t="s">
        <v>161</v>
      </c>
      <c r="E43" t="s">
        <v>50</v>
      </c>
      <c r="F43" t="s">
        <v>44</v>
      </c>
      <c r="G43" t="s">
        <v>45</v>
      </c>
      <c r="H43">
        <v>1405</v>
      </c>
      <c r="I43">
        <v>1</v>
      </c>
      <c r="J43" s="10">
        <v>70</v>
      </c>
      <c r="K43" s="10">
        <v>0</v>
      </c>
      <c r="L43" s="10">
        <v>0</v>
      </c>
      <c r="M43" s="10">
        <v>0</v>
      </c>
      <c r="N43" s="10">
        <v>70</v>
      </c>
      <c r="O43" s="11">
        <v>2</v>
      </c>
    </row>
    <row r="44" spans="1:15" x14ac:dyDescent="0.25">
      <c r="A44" t="s">
        <v>166</v>
      </c>
      <c r="B44" t="s">
        <v>167</v>
      </c>
      <c r="C44" t="s">
        <v>168</v>
      </c>
      <c r="D44" t="s">
        <v>169</v>
      </c>
      <c r="E44" t="s">
        <v>43</v>
      </c>
      <c r="F44" t="s">
        <v>44</v>
      </c>
      <c r="G44" t="s">
        <v>45</v>
      </c>
      <c r="H44">
        <v>1358</v>
      </c>
      <c r="I44">
        <v>1</v>
      </c>
      <c r="J44" s="10">
        <v>80</v>
      </c>
      <c r="K44" s="10">
        <v>0</v>
      </c>
      <c r="L44" s="10">
        <v>0</v>
      </c>
      <c r="M44" s="10">
        <v>0</v>
      </c>
      <c r="N44" s="10">
        <v>80</v>
      </c>
      <c r="O44" s="11">
        <v>2</v>
      </c>
    </row>
    <row r="45" spans="1:15" x14ac:dyDescent="0.25">
      <c r="A45" t="s">
        <v>170</v>
      </c>
      <c r="B45" t="s">
        <v>170</v>
      </c>
      <c r="C45" t="s">
        <v>171</v>
      </c>
      <c r="D45" t="s">
        <v>172</v>
      </c>
      <c r="E45" t="s">
        <v>43</v>
      </c>
      <c r="F45" t="s">
        <v>44</v>
      </c>
      <c r="G45" t="s">
        <v>45</v>
      </c>
      <c r="H45">
        <v>1340</v>
      </c>
      <c r="I45">
        <v>1</v>
      </c>
      <c r="J45" s="10">
        <v>80</v>
      </c>
      <c r="K45" s="10">
        <v>0</v>
      </c>
      <c r="L45" s="10">
        <v>0</v>
      </c>
      <c r="M45" s="10">
        <v>0</v>
      </c>
      <c r="N45" s="10">
        <v>80</v>
      </c>
      <c r="O45" s="11">
        <v>2</v>
      </c>
    </row>
    <row r="46" spans="1:15" x14ac:dyDescent="0.25">
      <c r="A46" t="s">
        <v>173</v>
      </c>
      <c r="B46" t="s">
        <v>174</v>
      </c>
      <c r="C46" t="s">
        <v>175</v>
      </c>
      <c r="D46" t="s">
        <v>176</v>
      </c>
      <c r="E46" t="s">
        <v>43</v>
      </c>
      <c r="F46" t="s">
        <v>44</v>
      </c>
      <c r="G46" t="s">
        <v>45</v>
      </c>
      <c r="H46">
        <v>1333</v>
      </c>
      <c r="I46">
        <v>1</v>
      </c>
      <c r="J46" s="10">
        <v>80</v>
      </c>
      <c r="K46" s="10">
        <v>0</v>
      </c>
      <c r="L46" s="10">
        <v>0</v>
      </c>
      <c r="M46" s="10">
        <v>0</v>
      </c>
      <c r="N46" s="10">
        <v>80</v>
      </c>
      <c r="O46" s="11">
        <v>2</v>
      </c>
    </row>
    <row r="47" spans="1:15" x14ac:dyDescent="0.25">
      <c r="A47" t="s">
        <v>177</v>
      </c>
      <c r="B47" t="s">
        <v>177</v>
      </c>
      <c r="C47" t="s">
        <v>178</v>
      </c>
      <c r="D47" t="s">
        <v>179</v>
      </c>
      <c r="E47" t="s">
        <v>50</v>
      </c>
      <c r="F47" t="s">
        <v>44</v>
      </c>
      <c r="G47" t="s">
        <v>45</v>
      </c>
      <c r="H47">
        <v>1317</v>
      </c>
      <c r="I47">
        <v>1</v>
      </c>
      <c r="J47" s="10">
        <v>70</v>
      </c>
      <c r="K47" s="10">
        <v>0</v>
      </c>
      <c r="L47" s="10">
        <v>0</v>
      </c>
      <c r="M47" s="10">
        <v>0</v>
      </c>
      <c r="N47" s="10">
        <v>70</v>
      </c>
      <c r="O47" s="11">
        <v>2</v>
      </c>
    </row>
    <row r="48" spans="1:15" x14ac:dyDescent="0.25">
      <c r="A48" t="s">
        <v>180</v>
      </c>
      <c r="B48" t="s">
        <v>180</v>
      </c>
      <c r="C48" t="s">
        <v>181</v>
      </c>
      <c r="D48" t="s">
        <v>182</v>
      </c>
      <c r="E48" t="s">
        <v>43</v>
      </c>
      <c r="F48" t="s">
        <v>44</v>
      </c>
      <c r="G48" t="s">
        <v>45</v>
      </c>
      <c r="H48">
        <v>1316</v>
      </c>
      <c r="I48">
        <v>1</v>
      </c>
      <c r="J48" s="10">
        <v>80</v>
      </c>
      <c r="K48" s="10">
        <v>0</v>
      </c>
      <c r="L48" s="10">
        <v>0</v>
      </c>
      <c r="M48" s="10">
        <v>0</v>
      </c>
      <c r="N48" s="10">
        <v>80</v>
      </c>
      <c r="O48" s="11">
        <v>2</v>
      </c>
    </row>
    <row r="49" spans="1:15" x14ac:dyDescent="0.25">
      <c r="A49" t="s">
        <v>180</v>
      </c>
      <c r="B49" t="s">
        <v>183</v>
      </c>
      <c r="C49" t="s">
        <v>184</v>
      </c>
      <c r="D49" t="s">
        <v>182</v>
      </c>
      <c r="E49" t="s">
        <v>53</v>
      </c>
      <c r="F49" t="s">
        <v>44</v>
      </c>
      <c r="G49" t="s">
        <v>45</v>
      </c>
      <c r="H49">
        <v>1316</v>
      </c>
      <c r="I49">
        <v>1</v>
      </c>
      <c r="J49" s="10">
        <v>60</v>
      </c>
      <c r="K49" s="10">
        <v>0</v>
      </c>
      <c r="L49" s="10">
        <v>0</v>
      </c>
      <c r="M49" s="10">
        <v>0</v>
      </c>
      <c r="N49" s="10">
        <v>60</v>
      </c>
      <c r="O49" s="11">
        <v>1.9</v>
      </c>
    </row>
    <row r="50" spans="1:15" x14ac:dyDescent="0.25">
      <c r="A50" t="s">
        <v>185</v>
      </c>
      <c r="B50" t="s">
        <v>185</v>
      </c>
      <c r="C50" t="s">
        <v>186</v>
      </c>
      <c r="D50" t="s">
        <v>187</v>
      </c>
      <c r="E50" t="s">
        <v>50</v>
      </c>
      <c r="F50" t="s">
        <v>44</v>
      </c>
      <c r="G50" t="s">
        <v>45</v>
      </c>
      <c r="H50">
        <v>1303</v>
      </c>
      <c r="I50">
        <v>1</v>
      </c>
      <c r="J50" s="10">
        <v>70</v>
      </c>
      <c r="K50" s="10">
        <v>0</v>
      </c>
      <c r="L50" s="10">
        <v>0</v>
      </c>
      <c r="M50" s="10">
        <v>0</v>
      </c>
      <c r="N50" s="10">
        <v>70</v>
      </c>
      <c r="O50" s="11">
        <v>2</v>
      </c>
    </row>
    <row r="51" spans="1:15" x14ac:dyDescent="0.25">
      <c r="A51" t="s">
        <v>188</v>
      </c>
      <c r="B51" t="s">
        <v>189</v>
      </c>
      <c r="C51" t="s">
        <v>190</v>
      </c>
      <c r="D51" t="s">
        <v>191</v>
      </c>
      <c r="E51" t="s">
        <v>43</v>
      </c>
      <c r="F51" t="s">
        <v>44</v>
      </c>
      <c r="G51" t="s">
        <v>45</v>
      </c>
      <c r="H51">
        <v>1300</v>
      </c>
      <c r="I51">
        <v>1</v>
      </c>
      <c r="J51" s="10">
        <v>80</v>
      </c>
      <c r="K51" s="10">
        <v>0</v>
      </c>
      <c r="L51" s="10">
        <v>0</v>
      </c>
      <c r="M51" s="10">
        <v>0</v>
      </c>
      <c r="N51" s="10">
        <v>80</v>
      </c>
      <c r="O51" s="11">
        <v>2</v>
      </c>
    </row>
    <row r="52" spans="1:15" x14ac:dyDescent="0.25">
      <c r="A52" t="s">
        <v>192</v>
      </c>
      <c r="B52" t="s">
        <v>192</v>
      </c>
      <c r="C52" t="s">
        <v>193</v>
      </c>
      <c r="D52" t="s">
        <v>194</v>
      </c>
      <c r="E52" t="s">
        <v>43</v>
      </c>
      <c r="F52" t="s">
        <v>44</v>
      </c>
      <c r="G52" t="s">
        <v>45</v>
      </c>
      <c r="H52">
        <v>1285</v>
      </c>
      <c r="I52">
        <v>1</v>
      </c>
      <c r="J52" s="10">
        <v>80</v>
      </c>
      <c r="K52" s="10">
        <v>0</v>
      </c>
      <c r="L52" s="10">
        <v>0</v>
      </c>
      <c r="M52" s="10">
        <v>0</v>
      </c>
      <c r="N52" s="10">
        <v>80</v>
      </c>
      <c r="O52" s="11">
        <v>2</v>
      </c>
    </row>
    <row r="53" spans="1:15" x14ac:dyDescent="0.25">
      <c r="A53" t="s">
        <v>195</v>
      </c>
      <c r="B53" t="s">
        <v>195</v>
      </c>
      <c r="C53" t="s">
        <v>196</v>
      </c>
      <c r="D53" t="s">
        <v>197</v>
      </c>
      <c r="E53" t="s">
        <v>43</v>
      </c>
      <c r="F53" t="s">
        <v>44</v>
      </c>
      <c r="G53" t="s">
        <v>45</v>
      </c>
      <c r="H53">
        <v>1283</v>
      </c>
      <c r="I53">
        <v>1</v>
      </c>
      <c r="J53" s="10">
        <v>80</v>
      </c>
      <c r="K53" s="10">
        <v>0</v>
      </c>
      <c r="L53" s="10">
        <v>0</v>
      </c>
      <c r="M53" s="10">
        <v>0</v>
      </c>
      <c r="N53" s="10">
        <v>80</v>
      </c>
      <c r="O53" s="11">
        <v>2</v>
      </c>
    </row>
    <row r="54" spans="1:15" x14ac:dyDescent="0.25">
      <c r="A54" t="s">
        <v>198</v>
      </c>
      <c r="B54" t="s">
        <v>199</v>
      </c>
      <c r="C54" t="s">
        <v>200</v>
      </c>
      <c r="D54" t="s">
        <v>201</v>
      </c>
      <c r="E54" t="s">
        <v>43</v>
      </c>
      <c r="F54" t="s">
        <v>44</v>
      </c>
      <c r="G54" t="s">
        <v>45</v>
      </c>
      <c r="H54">
        <v>1239</v>
      </c>
      <c r="I54">
        <v>1</v>
      </c>
      <c r="J54" s="10">
        <v>80</v>
      </c>
      <c r="K54" s="10">
        <v>0</v>
      </c>
      <c r="L54" s="10">
        <v>0</v>
      </c>
      <c r="M54" s="10">
        <v>0</v>
      </c>
      <c r="N54" s="10">
        <v>80</v>
      </c>
      <c r="O54" s="11">
        <v>2</v>
      </c>
    </row>
    <row r="55" spans="1:15" x14ac:dyDescent="0.25">
      <c r="A55" t="s">
        <v>198</v>
      </c>
      <c r="B55" t="s">
        <v>202</v>
      </c>
      <c r="C55" t="s">
        <v>203</v>
      </c>
      <c r="D55" t="s">
        <v>201</v>
      </c>
      <c r="E55" t="s">
        <v>43</v>
      </c>
      <c r="F55" t="s">
        <v>44</v>
      </c>
      <c r="G55" t="s">
        <v>45</v>
      </c>
      <c r="H55">
        <v>1239</v>
      </c>
      <c r="I55">
        <v>1</v>
      </c>
      <c r="J55" s="10">
        <v>80</v>
      </c>
      <c r="K55" s="10">
        <v>0</v>
      </c>
      <c r="L55" s="10">
        <v>0</v>
      </c>
      <c r="M55" s="10">
        <v>0</v>
      </c>
      <c r="N55" s="10">
        <v>80</v>
      </c>
      <c r="O55" s="11">
        <v>2</v>
      </c>
    </row>
    <row r="56" spans="1:15" x14ac:dyDescent="0.25">
      <c r="A56" t="s">
        <v>204</v>
      </c>
      <c r="B56" t="s">
        <v>204</v>
      </c>
      <c r="C56" t="s">
        <v>205</v>
      </c>
      <c r="D56" t="s">
        <v>206</v>
      </c>
      <c r="E56" t="s">
        <v>43</v>
      </c>
      <c r="F56" t="s">
        <v>44</v>
      </c>
      <c r="G56" t="s">
        <v>45</v>
      </c>
      <c r="H56">
        <v>1237</v>
      </c>
      <c r="I56">
        <v>1</v>
      </c>
      <c r="J56" s="10">
        <v>80</v>
      </c>
      <c r="K56" s="10">
        <v>0</v>
      </c>
      <c r="L56" s="10">
        <v>0</v>
      </c>
      <c r="M56" s="10">
        <v>0</v>
      </c>
      <c r="N56" s="10">
        <v>80</v>
      </c>
      <c r="O56" s="11">
        <v>2</v>
      </c>
    </row>
    <row r="57" spans="1:15" x14ac:dyDescent="0.25">
      <c r="A57" t="s">
        <v>207</v>
      </c>
      <c r="B57" t="s">
        <v>207</v>
      </c>
      <c r="C57" t="s">
        <v>208</v>
      </c>
      <c r="D57" t="s">
        <v>209</v>
      </c>
      <c r="E57" t="s">
        <v>43</v>
      </c>
      <c r="F57" t="s">
        <v>44</v>
      </c>
      <c r="G57" t="s">
        <v>45</v>
      </c>
      <c r="H57">
        <v>1201</v>
      </c>
      <c r="I57">
        <v>1</v>
      </c>
      <c r="J57" s="10">
        <v>80</v>
      </c>
      <c r="K57" s="10">
        <v>0</v>
      </c>
      <c r="L57" s="10">
        <v>0</v>
      </c>
      <c r="M57" s="10">
        <v>0</v>
      </c>
      <c r="N57" s="10">
        <v>80</v>
      </c>
      <c r="O57" s="11">
        <v>2</v>
      </c>
    </row>
    <row r="58" spans="1:15" x14ac:dyDescent="0.25">
      <c r="A58" t="s">
        <v>210</v>
      </c>
      <c r="B58" t="s">
        <v>210</v>
      </c>
      <c r="C58" t="s">
        <v>211</v>
      </c>
      <c r="D58" t="s">
        <v>212</v>
      </c>
      <c r="E58" t="s">
        <v>43</v>
      </c>
      <c r="F58" t="s">
        <v>44</v>
      </c>
      <c r="G58" t="s">
        <v>45</v>
      </c>
      <c r="H58">
        <v>1172</v>
      </c>
      <c r="I58">
        <v>1</v>
      </c>
      <c r="J58" s="10">
        <v>80</v>
      </c>
      <c r="K58" s="10">
        <v>0</v>
      </c>
      <c r="L58" s="10">
        <v>0</v>
      </c>
      <c r="M58" s="10">
        <v>0</v>
      </c>
      <c r="N58" s="10">
        <v>80</v>
      </c>
      <c r="O58" s="11">
        <v>2</v>
      </c>
    </row>
    <row r="59" spans="1:15" x14ac:dyDescent="0.25">
      <c r="A59" t="s">
        <v>210</v>
      </c>
      <c r="B59" t="s">
        <v>213</v>
      </c>
      <c r="C59" t="s">
        <v>214</v>
      </c>
      <c r="D59" t="s">
        <v>212</v>
      </c>
      <c r="E59" t="s">
        <v>43</v>
      </c>
      <c r="F59" t="s">
        <v>44</v>
      </c>
      <c r="G59" t="s">
        <v>45</v>
      </c>
      <c r="H59">
        <v>1172</v>
      </c>
      <c r="I59">
        <v>1</v>
      </c>
      <c r="J59" s="10">
        <v>80</v>
      </c>
      <c r="K59" s="10">
        <v>0</v>
      </c>
      <c r="L59" s="10">
        <v>0</v>
      </c>
      <c r="M59" s="10">
        <v>0</v>
      </c>
      <c r="N59" s="10">
        <v>80</v>
      </c>
      <c r="O59" s="11">
        <v>2</v>
      </c>
    </row>
    <row r="60" spans="1:15" x14ac:dyDescent="0.25">
      <c r="A60" t="s">
        <v>210</v>
      </c>
      <c r="B60" t="s">
        <v>215</v>
      </c>
      <c r="C60" t="s">
        <v>216</v>
      </c>
      <c r="D60" t="s">
        <v>212</v>
      </c>
      <c r="E60" t="s">
        <v>53</v>
      </c>
      <c r="F60" t="s">
        <v>44</v>
      </c>
      <c r="G60" t="s">
        <v>45</v>
      </c>
      <c r="H60">
        <v>1172</v>
      </c>
      <c r="I60">
        <v>1</v>
      </c>
      <c r="J60" s="10">
        <v>60</v>
      </c>
      <c r="K60" s="10">
        <v>0</v>
      </c>
      <c r="L60" s="10">
        <v>0</v>
      </c>
      <c r="M60" s="10">
        <v>0</v>
      </c>
      <c r="N60" s="10">
        <v>60</v>
      </c>
      <c r="O60" s="11">
        <v>1.9</v>
      </c>
    </row>
    <row r="61" spans="1:15" x14ac:dyDescent="0.25">
      <c r="A61" t="s">
        <v>217</v>
      </c>
      <c r="B61" t="s">
        <v>217</v>
      </c>
      <c r="C61" t="s">
        <v>218</v>
      </c>
      <c r="D61" t="s">
        <v>219</v>
      </c>
      <c r="E61" t="s">
        <v>43</v>
      </c>
      <c r="F61" t="s">
        <v>44</v>
      </c>
      <c r="G61" t="s">
        <v>45</v>
      </c>
      <c r="H61">
        <v>1122</v>
      </c>
      <c r="I61">
        <v>1</v>
      </c>
      <c r="J61" s="10">
        <v>80</v>
      </c>
      <c r="K61" s="10">
        <v>0</v>
      </c>
      <c r="L61" s="10">
        <v>0</v>
      </c>
      <c r="M61" s="10">
        <v>0</v>
      </c>
      <c r="N61" s="10">
        <v>80</v>
      </c>
      <c r="O61" s="11">
        <v>2</v>
      </c>
    </row>
    <row r="62" spans="1:15" x14ac:dyDescent="0.25">
      <c r="A62" t="s">
        <v>119</v>
      </c>
      <c r="B62" t="s">
        <v>220</v>
      </c>
      <c r="C62" t="s">
        <v>221</v>
      </c>
      <c r="D62" t="s">
        <v>222</v>
      </c>
      <c r="E62" t="s">
        <v>43</v>
      </c>
      <c r="F62" t="s">
        <v>44</v>
      </c>
      <c r="G62" t="s">
        <v>45</v>
      </c>
      <c r="H62">
        <v>1099</v>
      </c>
      <c r="I62">
        <v>1</v>
      </c>
      <c r="J62" s="10">
        <v>80</v>
      </c>
      <c r="K62" s="10">
        <v>0</v>
      </c>
      <c r="L62" s="10">
        <v>0</v>
      </c>
      <c r="M62" s="10">
        <v>0</v>
      </c>
      <c r="N62" s="10">
        <v>80</v>
      </c>
      <c r="O62" s="11">
        <v>2</v>
      </c>
    </row>
    <row r="63" spans="1:15" x14ac:dyDescent="0.25">
      <c r="A63" t="s">
        <v>223</v>
      </c>
      <c r="B63" t="s">
        <v>223</v>
      </c>
      <c r="C63" t="s">
        <v>224</v>
      </c>
      <c r="D63" t="s">
        <v>225</v>
      </c>
      <c r="E63" t="s">
        <v>43</v>
      </c>
      <c r="F63" t="s">
        <v>44</v>
      </c>
      <c r="G63" t="s">
        <v>45</v>
      </c>
      <c r="H63">
        <v>1083</v>
      </c>
      <c r="I63">
        <v>1</v>
      </c>
      <c r="J63" s="10">
        <v>80</v>
      </c>
      <c r="K63" s="10">
        <v>0</v>
      </c>
      <c r="L63" s="10">
        <v>0</v>
      </c>
      <c r="M63" s="10">
        <v>0</v>
      </c>
      <c r="N63" s="10">
        <v>80</v>
      </c>
      <c r="O63" s="11">
        <v>2</v>
      </c>
    </row>
    <row r="64" spans="1:15" x14ac:dyDescent="0.25">
      <c r="A64" t="s">
        <v>223</v>
      </c>
      <c r="B64" t="s">
        <v>226</v>
      </c>
      <c r="C64" t="s">
        <v>227</v>
      </c>
      <c r="D64" t="s">
        <v>225</v>
      </c>
      <c r="E64" t="s">
        <v>43</v>
      </c>
      <c r="F64" t="s">
        <v>44</v>
      </c>
      <c r="G64" t="s">
        <v>45</v>
      </c>
      <c r="H64">
        <v>1083</v>
      </c>
      <c r="I64">
        <v>1</v>
      </c>
      <c r="J64" s="10">
        <v>80</v>
      </c>
      <c r="K64" s="10">
        <v>0</v>
      </c>
      <c r="L64" s="10">
        <v>0</v>
      </c>
      <c r="M64" s="10">
        <v>0</v>
      </c>
      <c r="N64" s="10">
        <v>80</v>
      </c>
      <c r="O64" s="11">
        <v>2</v>
      </c>
    </row>
    <row r="65" spans="1:15" x14ac:dyDescent="0.25">
      <c r="A65" t="s">
        <v>228</v>
      </c>
      <c r="B65" t="s">
        <v>229</v>
      </c>
      <c r="C65" t="s">
        <v>230</v>
      </c>
      <c r="D65" t="s">
        <v>231</v>
      </c>
      <c r="E65" t="s">
        <v>43</v>
      </c>
      <c r="F65" t="s">
        <v>44</v>
      </c>
      <c r="G65" t="s">
        <v>45</v>
      </c>
      <c r="H65">
        <v>1057</v>
      </c>
      <c r="I65">
        <v>1</v>
      </c>
      <c r="J65" s="10">
        <v>80</v>
      </c>
      <c r="K65" s="10">
        <v>0</v>
      </c>
      <c r="L65" s="10">
        <v>0</v>
      </c>
      <c r="M65" s="10">
        <v>0</v>
      </c>
      <c r="N65" s="10">
        <v>80</v>
      </c>
      <c r="O65" s="11">
        <v>2</v>
      </c>
    </row>
    <row r="66" spans="1:15" x14ac:dyDescent="0.25">
      <c r="A66" t="s">
        <v>240</v>
      </c>
      <c r="B66" t="s">
        <v>240</v>
      </c>
      <c r="C66" t="s">
        <v>241</v>
      </c>
      <c r="D66" t="s">
        <v>242</v>
      </c>
      <c r="E66" t="s">
        <v>43</v>
      </c>
      <c r="F66" t="s">
        <v>44</v>
      </c>
      <c r="G66" t="s">
        <v>45</v>
      </c>
      <c r="H66">
        <v>1009</v>
      </c>
      <c r="I66">
        <v>1</v>
      </c>
      <c r="J66" s="10">
        <v>80</v>
      </c>
      <c r="K66" s="10">
        <v>0</v>
      </c>
      <c r="L66" s="10">
        <v>0</v>
      </c>
      <c r="M66" s="10">
        <v>0</v>
      </c>
      <c r="N66" s="10">
        <v>80</v>
      </c>
      <c r="O66" s="11">
        <v>2</v>
      </c>
    </row>
    <row r="67" spans="1:15" x14ac:dyDescent="0.25">
      <c r="A67" t="s">
        <v>243</v>
      </c>
      <c r="B67" t="s">
        <v>244</v>
      </c>
      <c r="C67" t="s">
        <v>245</v>
      </c>
      <c r="D67" t="s">
        <v>246</v>
      </c>
      <c r="E67" t="s">
        <v>43</v>
      </c>
      <c r="F67" t="s">
        <v>44</v>
      </c>
      <c r="G67" t="s">
        <v>45</v>
      </c>
      <c r="H67">
        <v>981</v>
      </c>
      <c r="I67">
        <v>1</v>
      </c>
      <c r="J67" s="10">
        <v>80</v>
      </c>
      <c r="K67" s="10">
        <v>0</v>
      </c>
      <c r="L67" s="10">
        <v>0</v>
      </c>
      <c r="M67" s="10">
        <v>0</v>
      </c>
      <c r="N67" s="10">
        <v>80</v>
      </c>
      <c r="O67" s="11">
        <v>2</v>
      </c>
    </row>
    <row r="68" spans="1:15" x14ac:dyDescent="0.25">
      <c r="A68" t="s">
        <v>251</v>
      </c>
      <c r="B68" t="s">
        <v>252</v>
      </c>
      <c r="C68" t="s">
        <v>253</v>
      </c>
      <c r="D68" t="s">
        <v>254</v>
      </c>
      <c r="E68" t="s">
        <v>43</v>
      </c>
      <c r="F68" t="s">
        <v>44</v>
      </c>
      <c r="G68" t="s">
        <v>45</v>
      </c>
      <c r="H68">
        <v>956</v>
      </c>
      <c r="I68">
        <v>1</v>
      </c>
      <c r="J68" s="10">
        <v>80</v>
      </c>
      <c r="K68" s="10">
        <v>0</v>
      </c>
      <c r="L68" s="10">
        <v>0</v>
      </c>
      <c r="M68" s="10">
        <v>0</v>
      </c>
      <c r="N68" s="10">
        <v>80</v>
      </c>
      <c r="O68" s="11">
        <v>2</v>
      </c>
    </row>
    <row r="69" spans="1:15" x14ac:dyDescent="0.25">
      <c r="A69" t="s">
        <v>251</v>
      </c>
      <c r="B69" t="s">
        <v>255</v>
      </c>
      <c r="C69" t="s">
        <v>256</v>
      </c>
      <c r="D69" t="s">
        <v>254</v>
      </c>
      <c r="E69" t="s">
        <v>50</v>
      </c>
      <c r="F69" t="s">
        <v>44</v>
      </c>
      <c r="G69" t="s">
        <v>45</v>
      </c>
      <c r="H69">
        <v>956</v>
      </c>
      <c r="I69">
        <v>1</v>
      </c>
      <c r="J69" s="10">
        <v>70</v>
      </c>
      <c r="K69" s="10">
        <v>0</v>
      </c>
      <c r="L69" s="10">
        <v>0</v>
      </c>
      <c r="M69" s="10">
        <v>0</v>
      </c>
      <c r="N69" s="10">
        <v>70</v>
      </c>
      <c r="O69" s="11">
        <v>2</v>
      </c>
    </row>
    <row r="70" spans="1:15" x14ac:dyDescent="0.25">
      <c r="A70" t="s">
        <v>257</v>
      </c>
      <c r="B70" t="s">
        <v>257</v>
      </c>
      <c r="C70" t="s">
        <v>258</v>
      </c>
      <c r="D70" t="s">
        <v>259</v>
      </c>
      <c r="E70" t="s">
        <v>43</v>
      </c>
      <c r="F70" t="s">
        <v>44</v>
      </c>
      <c r="G70" t="s">
        <v>45</v>
      </c>
      <c r="H70">
        <v>913</v>
      </c>
      <c r="I70">
        <v>1</v>
      </c>
      <c r="J70" s="10">
        <v>80</v>
      </c>
      <c r="K70" s="10">
        <v>0</v>
      </c>
      <c r="L70" s="10">
        <v>0</v>
      </c>
      <c r="M70" s="10">
        <v>0</v>
      </c>
      <c r="N70" s="10">
        <v>80</v>
      </c>
      <c r="O70" s="11">
        <v>2</v>
      </c>
    </row>
    <row r="71" spans="1:15" x14ac:dyDescent="0.25">
      <c r="A71" t="s">
        <v>260</v>
      </c>
      <c r="B71" t="s">
        <v>261</v>
      </c>
      <c r="C71" t="s">
        <v>262</v>
      </c>
      <c r="D71" t="s">
        <v>263</v>
      </c>
      <c r="E71" t="s">
        <v>43</v>
      </c>
      <c r="F71" t="s">
        <v>44</v>
      </c>
      <c r="G71" t="s">
        <v>45</v>
      </c>
      <c r="H71">
        <v>830</v>
      </c>
      <c r="I71">
        <v>1</v>
      </c>
      <c r="J71" s="10">
        <v>80</v>
      </c>
      <c r="K71" s="10">
        <v>0</v>
      </c>
      <c r="L71" s="10">
        <v>0</v>
      </c>
      <c r="M71" s="10">
        <v>0</v>
      </c>
      <c r="N71" s="10">
        <v>80</v>
      </c>
      <c r="O71" s="11">
        <v>2</v>
      </c>
    </row>
    <row r="72" spans="1:15" x14ac:dyDescent="0.25">
      <c r="A72" t="s">
        <v>264</v>
      </c>
      <c r="B72" t="s">
        <v>265</v>
      </c>
      <c r="C72" t="s">
        <v>266</v>
      </c>
      <c r="D72" t="s">
        <v>267</v>
      </c>
      <c r="E72" t="s">
        <v>53</v>
      </c>
      <c r="F72" t="s">
        <v>44</v>
      </c>
      <c r="G72" t="s">
        <v>45</v>
      </c>
      <c r="H72">
        <v>829</v>
      </c>
      <c r="I72">
        <v>1</v>
      </c>
      <c r="J72" s="10">
        <v>60</v>
      </c>
      <c r="K72" s="10">
        <v>0</v>
      </c>
      <c r="L72" s="10">
        <v>0</v>
      </c>
      <c r="M72" s="10">
        <v>0</v>
      </c>
      <c r="N72" s="10">
        <v>60</v>
      </c>
      <c r="O72" s="11">
        <v>1.9</v>
      </c>
    </row>
    <row r="73" spans="1:15" x14ac:dyDescent="0.25">
      <c r="A73" t="s">
        <v>268</v>
      </c>
      <c r="B73" t="s">
        <v>268</v>
      </c>
      <c r="C73" t="s">
        <v>269</v>
      </c>
      <c r="D73" t="s">
        <v>270</v>
      </c>
      <c r="E73" t="s">
        <v>43</v>
      </c>
      <c r="F73" t="s">
        <v>44</v>
      </c>
      <c r="G73" t="s">
        <v>45</v>
      </c>
      <c r="H73">
        <v>785</v>
      </c>
      <c r="I73">
        <v>1</v>
      </c>
      <c r="J73" s="10">
        <v>80</v>
      </c>
      <c r="K73" s="10">
        <v>0</v>
      </c>
      <c r="L73" s="10">
        <v>0</v>
      </c>
      <c r="M73" s="10">
        <v>0</v>
      </c>
      <c r="N73" s="10">
        <v>80</v>
      </c>
      <c r="O73" s="11">
        <v>2</v>
      </c>
    </row>
    <row r="74" spans="1:15" x14ac:dyDescent="0.25">
      <c r="A74" t="s">
        <v>268</v>
      </c>
      <c r="B74" t="s">
        <v>271</v>
      </c>
      <c r="C74" t="s">
        <v>272</v>
      </c>
      <c r="D74" t="s">
        <v>270</v>
      </c>
      <c r="E74" t="s">
        <v>43</v>
      </c>
      <c r="F74" t="s">
        <v>44</v>
      </c>
      <c r="G74" t="s">
        <v>45</v>
      </c>
      <c r="H74">
        <v>785</v>
      </c>
      <c r="I74">
        <v>1</v>
      </c>
      <c r="J74" s="10">
        <v>80</v>
      </c>
      <c r="K74" s="10">
        <v>0</v>
      </c>
      <c r="L74" s="10">
        <v>0</v>
      </c>
      <c r="M74" s="10">
        <v>0</v>
      </c>
      <c r="N74" s="10">
        <v>80</v>
      </c>
      <c r="O74" s="11">
        <v>2</v>
      </c>
    </row>
    <row r="75" spans="1:15" x14ac:dyDescent="0.25">
      <c r="A75" t="s">
        <v>277</v>
      </c>
      <c r="B75" t="s">
        <v>277</v>
      </c>
      <c r="C75" t="s">
        <v>278</v>
      </c>
      <c r="D75" t="s">
        <v>279</v>
      </c>
      <c r="E75" t="s">
        <v>43</v>
      </c>
      <c r="F75" t="s">
        <v>44</v>
      </c>
      <c r="G75" t="s">
        <v>45</v>
      </c>
      <c r="H75">
        <v>500</v>
      </c>
      <c r="I75">
        <v>1</v>
      </c>
      <c r="J75" s="10">
        <v>80</v>
      </c>
      <c r="K75" s="10">
        <v>0</v>
      </c>
      <c r="L75" s="10">
        <v>0</v>
      </c>
      <c r="M75" s="10">
        <v>0</v>
      </c>
      <c r="N75" s="10">
        <v>80</v>
      </c>
      <c r="O75" s="11">
        <v>2</v>
      </c>
    </row>
    <row r="76" spans="1:15" x14ac:dyDescent="0.25">
      <c r="A76" t="s">
        <v>280</v>
      </c>
      <c r="B76" t="s">
        <v>280</v>
      </c>
      <c r="C76" t="s">
        <v>281</v>
      </c>
      <c r="D76" t="s">
        <v>282</v>
      </c>
      <c r="E76" t="s">
        <v>43</v>
      </c>
      <c r="F76" t="s">
        <v>44</v>
      </c>
      <c r="G76" t="s">
        <v>45</v>
      </c>
      <c r="H76">
        <v>409</v>
      </c>
      <c r="I76">
        <v>1</v>
      </c>
      <c r="J76" s="10">
        <v>80</v>
      </c>
      <c r="K76" s="10">
        <v>0</v>
      </c>
      <c r="L76" s="10">
        <v>0</v>
      </c>
      <c r="M76" s="10">
        <v>0</v>
      </c>
      <c r="N76" s="10">
        <v>80</v>
      </c>
      <c r="O76" s="11">
        <v>2</v>
      </c>
    </row>
    <row r="77" spans="1:15" x14ac:dyDescent="0.25">
      <c r="A77" t="s">
        <v>283</v>
      </c>
      <c r="B77" t="s">
        <v>284</v>
      </c>
      <c r="C77" t="s">
        <v>285</v>
      </c>
      <c r="D77" t="s">
        <v>286</v>
      </c>
      <c r="E77" t="s">
        <v>53</v>
      </c>
      <c r="F77" t="s">
        <v>44</v>
      </c>
      <c r="G77" t="s">
        <v>45</v>
      </c>
      <c r="H77">
        <v>345</v>
      </c>
      <c r="I77">
        <v>1</v>
      </c>
      <c r="J77" s="10">
        <v>60</v>
      </c>
      <c r="K77" s="10">
        <v>0</v>
      </c>
      <c r="L77" s="10">
        <v>0</v>
      </c>
      <c r="M77" s="10">
        <v>0</v>
      </c>
      <c r="N77" s="10">
        <v>60</v>
      </c>
      <c r="O77" s="11">
        <v>1.9</v>
      </c>
    </row>
    <row r="78" spans="1:15" x14ac:dyDescent="0.25">
      <c r="A78" t="s">
        <v>287</v>
      </c>
      <c r="B78" t="s">
        <v>287</v>
      </c>
      <c r="C78" t="s">
        <v>288</v>
      </c>
      <c r="D78" t="s">
        <v>289</v>
      </c>
      <c r="E78" t="s">
        <v>50</v>
      </c>
      <c r="F78" t="s">
        <v>44</v>
      </c>
      <c r="G78" t="s">
        <v>45</v>
      </c>
      <c r="H78">
        <v>334</v>
      </c>
      <c r="I78">
        <v>1</v>
      </c>
      <c r="J78" s="10">
        <v>70</v>
      </c>
      <c r="K78" s="10">
        <v>0</v>
      </c>
      <c r="L78" s="10">
        <v>0</v>
      </c>
      <c r="M78" s="10">
        <v>0</v>
      </c>
      <c r="N78" s="10">
        <v>70</v>
      </c>
      <c r="O78" s="11">
        <v>2</v>
      </c>
    </row>
    <row r="79" spans="1:15" x14ac:dyDescent="0.25">
      <c r="A79" t="s">
        <v>290</v>
      </c>
      <c r="B79" t="s">
        <v>290</v>
      </c>
      <c r="C79" t="s">
        <v>291</v>
      </c>
      <c r="D79" t="s">
        <v>292</v>
      </c>
      <c r="E79" t="s">
        <v>43</v>
      </c>
      <c r="F79" t="s">
        <v>44</v>
      </c>
      <c r="G79" t="s">
        <v>45</v>
      </c>
      <c r="H79">
        <v>113</v>
      </c>
      <c r="I79">
        <v>1</v>
      </c>
      <c r="J79" s="10">
        <v>80</v>
      </c>
      <c r="K79" s="10">
        <v>0</v>
      </c>
      <c r="L79" s="10">
        <v>0</v>
      </c>
      <c r="M79" s="10">
        <v>0</v>
      </c>
      <c r="N79" s="10">
        <v>80</v>
      </c>
      <c r="O79" s="11">
        <v>2</v>
      </c>
    </row>
    <row r="80" spans="1:15" x14ac:dyDescent="0.25">
      <c r="A80" t="s">
        <v>297</v>
      </c>
      <c r="B80" t="s">
        <v>298</v>
      </c>
      <c r="C80" t="s">
        <v>299</v>
      </c>
      <c r="D80" t="s">
        <v>300</v>
      </c>
      <c r="E80" t="s">
        <v>43</v>
      </c>
      <c r="F80" t="s">
        <v>44</v>
      </c>
      <c r="G80" t="s">
        <v>45</v>
      </c>
      <c r="H80">
        <v>9</v>
      </c>
      <c r="I80">
        <v>1</v>
      </c>
      <c r="J80" s="10">
        <v>80</v>
      </c>
      <c r="K80" s="10">
        <v>0</v>
      </c>
      <c r="L80" s="10">
        <v>0</v>
      </c>
      <c r="M80" s="10">
        <v>0</v>
      </c>
      <c r="N80" s="10">
        <v>80</v>
      </c>
      <c r="O80" s="11">
        <v>2</v>
      </c>
    </row>
    <row r="81" spans="8:15" x14ac:dyDescent="0.25">
      <c r="H81" t="s">
        <v>301</v>
      </c>
      <c r="I81">
        <f>SUBTOTAL(109,TransactionData[Spaces])</f>
        <v>70</v>
      </c>
      <c r="J81" s="10">
        <f>SUBTOTAL(109,TransactionData[Ticket Price])</f>
        <v>6010</v>
      </c>
      <c r="K81" s="10">
        <f>SUBTOTAL(109,TransactionData[Medical Cover])</f>
        <v>0</v>
      </c>
      <c r="L81" s="10">
        <f>SUBTOTAL(109,TransactionData[Discount])</f>
        <v>0</v>
      </c>
      <c r="M81" s="10">
        <f>SUBTOTAL(109,TransactionData[Refund])</f>
        <v>600</v>
      </c>
      <c r="N81" s="10">
        <f>SUBTOTAL(109,TransactionData[Total])</f>
        <v>5410</v>
      </c>
      <c r="O81" s="11">
        <f>SUBTOTAL(109,TransactionData[Booking Fee])</f>
        <v>157.40000000000003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topLeftCell="A4" workbookViewId="0">
      <selection activeCell="C17" sqref="C17"/>
    </sheetView>
  </sheetViews>
  <sheetFormatPr defaultRowHeight="15" x14ac:dyDescent="0.25"/>
  <cols>
    <col min="1" max="1" width="58" customWidth="1"/>
    <col min="2" max="2" width="13" customWidth="1"/>
    <col min="3" max="3" width="17" customWidth="1"/>
  </cols>
  <sheetData>
    <row r="1" spans="1:3" x14ac:dyDescent="0.25">
      <c r="B1" s="14" t="s">
        <v>302</v>
      </c>
      <c r="C1" s="14"/>
    </row>
    <row r="2" spans="1:3" x14ac:dyDescent="0.25">
      <c r="B2" s="14" t="s">
        <v>303</v>
      </c>
      <c r="C2" s="14"/>
    </row>
    <row r="3" spans="1:3" x14ac:dyDescent="0.25">
      <c r="B3" s="14" t="s">
        <v>304</v>
      </c>
      <c r="C3" s="14"/>
    </row>
    <row r="5" spans="1:3" ht="26.25" x14ac:dyDescent="0.4">
      <c r="B5" s="15" t="s">
        <v>306</v>
      </c>
      <c r="C5" s="14"/>
    </row>
    <row r="6" spans="1:3" x14ac:dyDescent="0.25">
      <c r="A6" s="1" t="s">
        <v>305</v>
      </c>
      <c r="B6" t="s">
        <v>307</v>
      </c>
      <c r="C6" t="s">
        <v>308</v>
      </c>
    </row>
    <row r="7" spans="1:3" x14ac:dyDescent="0.25">
      <c r="A7" t="s">
        <v>19</v>
      </c>
      <c r="B7" t="s">
        <v>309</v>
      </c>
      <c r="C7" t="s">
        <v>310</v>
      </c>
    </row>
    <row r="9" spans="1:3" x14ac:dyDescent="0.25">
      <c r="A9" s="1" t="s">
        <v>311</v>
      </c>
    </row>
    <row r="10" spans="1:3" x14ac:dyDescent="0.25">
      <c r="A10" s="14" t="s">
        <v>4</v>
      </c>
      <c r="B10" s="14"/>
      <c r="C10" s="14"/>
    </row>
    <row r="12" spans="1:3" ht="20.100000000000001" customHeight="1" x14ac:dyDescent="0.25">
      <c r="A12" s="2" t="s">
        <v>312</v>
      </c>
      <c r="B12" s="2"/>
      <c r="C12" s="3" t="s">
        <v>313</v>
      </c>
    </row>
    <row r="13" spans="1:3" x14ac:dyDescent="0.25">
      <c r="C13" s="8"/>
    </row>
    <row r="14" spans="1:3" x14ac:dyDescent="0.25">
      <c r="C14" s="8"/>
    </row>
    <row r="15" spans="1:3" x14ac:dyDescent="0.25">
      <c r="A15" t="s">
        <v>314</v>
      </c>
      <c r="C15" s="8"/>
    </row>
    <row r="16" spans="1:3" x14ac:dyDescent="0.25">
      <c r="A16" t="s">
        <v>315</v>
      </c>
      <c r="C16" s="8">
        <f>8*0.2</f>
        <v>1.6</v>
      </c>
    </row>
    <row r="17" spans="1:3" x14ac:dyDescent="0.25">
      <c r="C17" s="8"/>
    </row>
    <row r="18" spans="1:3" ht="20.100000000000001" customHeight="1" x14ac:dyDescent="0.25">
      <c r="B18" s="3" t="s">
        <v>316</v>
      </c>
      <c r="C18" s="9">
        <f>SUBTOTAL(109,C13:C17)</f>
        <v>1.6</v>
      </c>
    </row>
    <row r="21" spans="1:3" ht="30" customHeight="1" x14ac:dyDescent="0.25">
      <c r="A21" s="16" t="s">
        <v>317</v>
      </c>
      <c r="B21" s="14"/>
      <c r="C21" s="14"/>
    </row>
    <row r="23" spans="1:3" ht="30" customHeight="1" x14ac:dyDescent="0.25">
      <c r="A23" s="16" t="s">
        <v>318</v>
      </c>
      <c r="B23" s="14"/>
      <c r="C23" s="14"/>
    </row>
  </sheetData>
  <mergeCells count="7">
    <mergeCell ref="A21:C21"/>
    <mergeCell ref="A23:C23"/>
    <mergeCell ref="B1:C1"/>
    <mergeCell ref="B2:C2"/>
    <mergeCell ref="B3:C3"/>
    <mergeCell ref="B5:C5"/>
    <mergeCell ref="A10:C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"/>
  <sheetViews>
    <sheetView tabSelected="1" topLeftCell="A9" workbookViewId="0">
      <selection activeCell="A25" sqref="A25:C25"/>
    </sheetView>
  </sheetViews>
  <sheetFormatPr defaultRowHeight="15" x14ac:dyDescent="0.25"/>
  <cols>
    <col min="1" max="1" width="58" customWidth="1"/>
    <col min="2" max="2" width="13" customWidth="1"/>
    <col min="3" max="3" width="17" customWidth="1"/>
  </cols>
  <sheetData>
    <row r="1" spans="1:3" x14ac:dyDescent="0.25">
      <c r="B1" s="14" t="s">
        <v>302</v>
      </c>
      <c r="C1" s="14"/>
    </row>
    <row r="2" spans="1:3" x14ac:dyDescent="0.25">
      <c r="B2" s="14" t="s">
        <v>303</v>
      </c>
      <c r="C2" s="14"/>
    </row>
    <row r="3" spans="1:3" x14ac:dyDescent="0.25">
      <c r="B3" s="14" t="s">
        <v>304</v>
      </c>
      <c r="C3" s="14"/>
    </row>
    <row r="5" spans="1:3" ht="26.25" x14ac:dyDescent="0.4">
      <c r="B5" s="15" t="s">
        <v>319</v>
      </c>
      <c r="C5" s="14"/>
    </row>
    <row r="6" spans="1:3" x14ac:dyDescent="0.25">
      <c r="A6" s="1" t="s">
        <v>305</v>
      </c>
      <c r="B6" t="s">
        <v>320</v>
      </c>
      <c r="C6" t="s">
        <v>321</v>
      </c>
    </row>
    <row r="7" spans="1:3" x14ac:dyDescent="0.25">
      <c r="A7" t="s">
        <v>19</v>
      </c>
      <c r="B7" t="s">
        <v>309</v>
      </c>
      <c r="C7" t="s">
        <v>310</v>
      </c>
    </row>
    <row r="9" spans="1:3" x14ac:dyDescent="0.25">
      <c r="A9" s="1" t="s">
        <v>311</v>
      </c>
    </row>
    <row r="10" spans="1:3" x14ac:dyDescent="0.25">
      <c r="A10" s="14" t="s">
        <v>4</v>
      </c>
      <c r="B10" s="14"/>
      <c r="C10" s="14"/>
    </row>
    <row r="12" spans="1:3" ht="20.100000000000001" customHeight="1" x14ac:dyDescent="0.25">
      <c r="A12" s="2" t="s">
        <v>312</v>
      </c>
      <c r="B12" s="2"/>
      <c r="C12" s="3" t="s">
        <v>313</v>
      </c>
    </row>
    <row r="13" spans="1:3" x14ac:dyDescent="0.25">
      <c r="C13" s="5"/>
    </row>
    <row r="14" spans="1:3" x14ac:dyDescent="0.25">
      <c r="A14" t="s">
        <v>322</v>
      </c>
      <c r="C14" s="5">
        <f>TransactionData[[#Totals],[Total]]</f>
        <v>5410</v>
      </c>
    </row>
    <row r="15" spans="1:3" x14ac:dyDescent="0.25">
      <c r="A15" t="s">
        <v>323</v>
      </c>
      <c r="C15" s="5"/>
    </row>
    <row r="16" spans="1:3" x14ac:dyDescent="0.25">
      <c r="C16" s="5"/>
    </row>
    <row r="17" spans="1:3" x14ac:dyDescent="0.25">
      <c r="C17" s="5"/>
    </row>
    <row r="18" spans="1:3" x14ac:dyDescent="0.25">
      <c r="C18" s="5"/>
    </row>
    <row r="19" spans="1:3" ht="20.100000000000001" customHeight="1" x14ac:dyDescent="0.25">
      <c r="B19" s="4" t="s">
        <v>324</v>
      </c>
      <c r="C19" s="6">
        <f>SUBTOTAL(109,C13:C16)-C17</f>
        <v>5410</v>
      </c>
    </row>
    <row r="20" spans="1:3" ht="20.100000000000001" customHeight="1" x14ac:dyDescent="0.25">
      <c r="B20" s="3" t="s">
        <v>325</v>
      </c>
      <c r="C20" s="7">
        <f>Invoice!C18</f>
        <v>1.6</v>
      </c>
    </row>
    <row r="21" spans="1:3" ht="20.100000000000001" customHeight="1" x14ac:dyDescent="0.25">
      <c r="B21" s="3" t="s">
        <v>316</v>
      </c>
      <c r="C21" s="7">
        <f>C19-C20</f>
        <v>5408.4</v>
      </c>
    </row>
    <row r="23" spans="1:3" x14ac:dyDescent="0.25">
      <c r="A23" s="17" t="s">
        <v>326</v>
      </c>
      <c r="B23" s="14"/>
      <c r="C23" s="14"/>
    </row>
    <row r="25" spans="1:3" ht="50.1" customHeight="1" x14ac:dyDescent="0.25">
      <c r="A25" s="16" t="s">
        <v>318</v>
      </c>
      <c r="B25" s="14"/>
      <c r="C25" s="14"/>
    </row>
  </sheetData>
  <mergeCells count="7">
    <mergeCell ref="A23:C23"/>
    <mergeCell ref="A25:C25"/>
    <mergeCell ref="B1:C1"/>
    <mergeCell ref="B2:C2"/>
    <mergeCell ref="B3:C3"/>
    <mergeCell ref="B5:C5"/>
    <mergeCell ref="A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Event Info</vt:lpstr>
      <vt:lpstr>Transactions</vt:lpstr>
      <vt:lpstr>Invoice</vt:lpstr>
      <vt:lpstr>Statement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Chrissie Agius</cp:lastModifiedBy>
  <dcterms:created xsi:type="dcterms:W3CDTF">2024-01-03T17:50:07Z</dcterms:created>
  <dcterms:modified xsi:type="dcterms:W3CDTF">2024-01-03T18:08:22Z</dcterms:modified>
  <cp:category/>
</cp:coreProperties>
</file>