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bbe33c0d5fe07fc7/Equine Bookings Accounts/"/>
    </mc:Choice>
  </mc:AlternateContent>
  <xr:revisionPtr revIDLastSave="0" documentId="8_{155750F7-59A3-476C-8B59-DCD6B7569E67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Event Info" sheetId="1" r:id="rId1"/>
    <sheet name="Transactions" sheetId="2" r:id="rId2"/>
    <sheet name="Invoice" sheetId="3" r:id="rId3"/>
    <sheet name="Statement" sheetId="4" r:id="rId4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3" l="1"/>
  <c r="C18" i="3" s="1"/>
  <c r="C20" i="4" s="1"/>
  <c r="R4" i="2"/>
  <c r="Q4" i="2"/>
  <c r="C14" i="4" s="1"/>
  <c r="C19" i="4" s="1"/>
  <c r="P4" i="2"/>
  <c r="O4" i="2"/>
  <c r="N4" i="2"/>
  <c r="M4" i="2"/>
  <c r="L4" i="2"/>
  <c r="C21" i="4" l="1"/>
</calcChain>
</file>

<file path=xl/sharedStrings.xml><?xml version="1.0" encoding="utf-8"?>
<sst xmlns="http://schemas.openxmlformats.org/spreadsheetml/2006/main" count="101" uniqueCount="80">
  <si>
    <t>INFO</t>
  </si>
  <si>
    <t>Title</t>
  </si>
  <si>
    <t>Date Opens</t>
  </si>
  <si>
    <t>Booking Closes</t>
  </si>
  <si>
    <t>Withdrawal Date</t>
  </si>
  <si>
    <t>Area 6 Introduction to Coaching Step 1</t>
  </si>
  <si>
    <t>07/04/2025 10:00:00</t>
  </si>
  <si>
    <t>02/04/2025 23:59:00</t>
  </si>
  <si>
    <t>02/04/2025 00:00:00</t>
  </si>
  <si>
    <t>POLICIES</t>
  </si>
  <si>
    <t>Refund</t>
  </si>
  <si>
    <t>Cancellation</t>
  </si>
  <si>
    <t>No Refunds after the withdrawal date for whatever reason. Before this date full refunds to be given.</t>
  </si>
  <si>
    <t>In the unfortunate situation of the event having to cancel all entries will be refunded in full minus any booking fees</t>
  </si>
  <si>
    <t>ORGANISER</t>
  </si>
  <si>
    <t>Name</t>
  </si>
  <si>
    <t>Company</t>
  </si>
  <si>
    <t>Email</t>
  </si>
  <si>
    <t>Account Name</t>
  </si>
  <si>
    <t>Account Number</t>
  </si>
  <si>
    <t>Account Sort Code</t>
  </si>
  <si>
    <t>Patrick Campbell</t>
  </si>
  <si>
    <t>Pony Club Area 6</t>
  </si>
  <si>
    <t>area6@pcuk.org</t>
  </si>
  <si>
    <t>00066719</t>
  </si>
  <si>
    <t>77-21-14</t>
  </si>
  <si>
    <t>User Name</t>
  </si>
  <si>
    <t>Participant Name</t>
  </si>
  <si>
    <t>Horse Name</t>
  </si>
  <si>
    <t>Added</t>
  </si>
  <si>
    <t>Ticket Title</t>
  </si>
  <si>
    <t>Type</t>
  </si>
  <si>
    <t>Transaction Status</t>
  </si>
  <si>
    <t>Entry ID</t>
  </si>
  <si>
    <t>Entry Status</t>
  </si>
  <si>
    <t>Waitlist Status</t>
  </si>
  <si>
    <t>Order ID</t>
  </si>
  <si>
    <t>Spaces</t>
  </si>
  <si>
    <t>Ticket Price</t>
  </si>
  <si>
    <t>Medical Cover</t>
  </si>
  <si>
    <t>Discount</t>
  </si>
  <si>
    <t>Total</t>
  </si>
  <si>
    <t>Booking Fee</t>
  </si>
  <si>
    <t>Changes</t>
  </si>
  <si>
    <t>Mel Roberts</t>
  </si>
  <si>
    <t>Megan  Roberts</t>
  </si>
  <si>
    <t>2025-04-01 15:56:09</t>
  </si>
  <si>
    <t>Instructor CPD</t>
  </si>
  <si>
    <t>Entry</t>
  </si>
  <si>
    <t>Partial Refund</t>
  </si>
  <si>
    <t>Cancelled</t>
  </si>
  <si>
    <t>Kirsty Fisher</t>
  </si>
  <si>
    <t xml:space="preserve">Emily  Buckel </t>
  </si>
  <si>
    <t>2025-03-25 21:11:39</t>
  </si>
  <si>
    <t>TOTALS</t>
  </si>
  <si>
    <t>Horse Events Ltd, Glebe Farm</t>
  </si>
  <si>
    <t>Grafton, Bampton</t>
  </si>
  <si>
    <t>OX18 2RY</t>
  </si>
  <si>
    <t>FOR</t>
  </si>
  <si>
    <t>INVOICE</t>
  </si>
  <si>
    <t>Invoice #</t>
  </si>
  <si>
    <t>WEB13559</t>
  </si>
  <si>
    <t>Date</t>
  </si>
  <si>
    <t>14/04/2025</t>
  </si>
  <si>
    <t>REFERENCE</t>
  </si>
  <si>
    <t>DESCRIPTION</t>
  </si>
  <si>
    <t>AMOUNT</t>
  </si>
  <si>
    <t>Administration fees Minimum charge</t>
  </si>
  <si>
    <t>Refund charges</t>
  </si>
  <si>
    <t>TOTAL</t>
  </si>
  <si>
    <t>Payment is due upon reciept of invoice if additional funds are to be transferred for final batch distribution the postal entry fee will be deducted from this amount.</t>
  </si>
  <si>
    <t>(Equine Bookings is the trading name for Horse Events which acts as the  agent between event organisers and the customers. Booking fees &amp; admin charges are inclusive of VAT - VAT NUMBER 210 704 069 )</t>
  </si>
  <si>
    <t>STATEMENT</t>
  </si>
  <si>
    <t>Statement #</t>
  </si>
  <si>
    <t>WEBS13559</t>
  </si>
  <si>
    <t>Online Entries &amp; Addon Sales</t>
  </si>
  <si>
    <t>Postal Entries</t>
  </si>
  <si>
    <t>Sub-Total</t>
  </si>
  <si>
    <t>Fees/Costs</t>
  </si>
  <si>
    <t>Thank you for using Equine Bookings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</si>
</sst>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£&quot;* #,##0.00_);_(&quot;£&quot;* \(#,##0.00\);_(&quot;£&quot;* &quot;0.00&quot;_);_(@_)"/>
    <numFmt numFmtId="165" formatCode="_(&quot;£&quot;* #,##0.00_);_(&quot;£&quot;* \(#,##0.00\);_(&quot;£&quot;* &quot;0.00&quot;??_);_(@_)"/>
  </numFmts>
  <fonts count="4" x14ac:knownFonts="1">
    <font>
      <sz val="11"/>
      <color rgb="FF000000"/>
      <name val="Calibri"/>
    </font>
    <font>
      <b/>
      <sz val="11"/>
      <color rgb="FF000000"/>
      <name val="Calibri"/>
    </font>
    <font>
      <b/>
      <sz val="20"/>
      <color rgb="FF000000"/>
      <name val="Calibri"/>
    </font>
    <font>
      <b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/>
      <right/>
      <top style="thick">
        <color rgb="FFFFFFFF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164" fontId="0" fillId="0" borderId="0" xfId="0" applyNumberFormat="1" applyAlignment="1">
      <alignment horizontal="right"/>
    </xf>
    <xf numFmtId="164" fontId="1" fillId="2" borderId="1" xfId="0" applyNumberFormat="1" applyFont="1" applyFill="1" applyBorder="1" applyAlignment="1">
      <alignment horizontal="right" vertical="center"/>
    </xf>
    <xf numFmtId="164" fontId="1" fillId="2" borderId="0" xfId="0" applyNumberFormat="1" applyFont="1" applyFill="1" applyAlignment="1">
      <alignment horizontal="right" vertical="center"/>
    </xf>
    <xf numFmtId="165" fontId="0" fillId="0" borderId="0" xfId="0" applyNumberFormat="1" applyAlignment="1">
      <alignment horizontal="right"/>
    </xf>
    <xf numFmtId="165" fontId="1" fillId="2" borderId="0" xfId="0" applyNumberFormat="1" applyFont="1" applyFill="1" applyAlignment="1">
      <alignment horizontal="right" vertical="center"/>
    </xf>
    <xf numFmtId="165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vertical="top"/>
    </xf>
    <xf numFmtId="0" fontId="1" fillId="2" borderId="0" xfId="0" applyFont="1" applyFill="1" applyAlignment="1">
      <alignment vertical="center"/>
    </xf>
    <xf numFmtId="0" fontId="0" fillId="0" borderId="0" xfId="0"/>
    <xf numFmtId="0" fontId="2" fillId="0" borderId="0" xfId="0" applyFont="1"/>
    <xf numFmtId="0" fontId="1" fillId="0" borderId="0" xfId="0" applyFont="1" applyAlignment="1">
      <alignment wrapText="1"/>
    </xf>
    <xf numFmtId="0" fontId="1" fillId="0" borderId="0" xfId="0" applyFont="1"/>
    <xf numFmtId="164" fontId="3" fillId="2" borderId="0" xfId="0" applyNumberFormat="1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514725" cy="571500"/>
    <xdr:pic>
      <xdr:nvPicPr>
        <xdr:cNvPr id="2" name="Logo" descr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514725" cy="571500"/>
    <xdr:pic>
      <xdr:nvPicPr>
        <xdr:cNvPr id="2" name="Logo" descr="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514725" cy="571500"/>
    <xdr:pic>
      <xdr:nvPicPr>
        <xdr:cNvPr id="2" name="Logo" descr="Log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ransactionData" ref="A1:S4" totalsRowCount="1">
  <autoFilter ref="A1:S3" xr:uid="{00000000-0009-0000-0100-000001000000}"/>
  <tableColumns count="19">
    <tableColumn id="1" xr3:uid="{00000000-0010-0000-0000-000001000000}" name="User Name"/>
    <tableColumn id="2" xr3:uid="{00000000-0010-0000-0000-000002000000}" name="Participant Name"/>
    <tableColumn id="3" xr3:uid="{00000000-0010-0000-0000-000003000000}" name="Horse Name"/>
    <tableColumn id="4" xr3:uid="{00000000-0010-0000-0000-000004000000}" name="Added"/>
    <tableColumn id="5" xr3:uid="{00000000-0010-0000-0000-000005000000}" name="Ticket Title"/>
    <tableColumn id="6" xr3:uid="{00000000-0010-0000-0000-000006000000}" name="Type"/>
    <tableColumn id="7" xr3:uid="{00000000-0010-0000-0000-000007000000}" name="Transaction Status"/>
    <tableColumn id="8" xr3:uid="{00000000-0010-0000-0000-000008000000}" name="Entry ID"/>
    <tableColumn id="9" xr3:uid="{00000000-0010-0000-0000-000009000000}" name="Entry Status"/>
    <tableColumn id="10" xr3:uid="{00000000-0010-0000-0000-00000A000000}" name="Waitlist Status"/>
    <tableColumn id="11" xr3:uid="{00000000-0010-0000-0000-00000B000000}" name="Order ID" totalsRowLabel="TOTALS"/>
    <tableColumn id="12" xr3:uid="{00000000-0010-0000-0000-00000C000000}" name="Spaces" totalsRowFunction="sum"/>
    <tableColumn id="13" xr3:uid="{00000000-0010-0000-0000-00000D000000}" name="Ticket Price" totalsRowFunction="sum"/>
    <tableColumn id="14" xr3:uid="{00000000-0010-0000-0000-00000E000000}" name="Medical Cover" totalsRowFunction="sum"/>
    <tableColumn id="15" xr3:uid="{00000000-0010-0000-0000-00000F000000}" name="Discount" totalsRowFunction="sum"/>
    <tableColumn id="16" xr3:uid="{00000000-0010-0000-0000-000010000000}" name="Refund" totalsRowFunction="sum"/>
    <tableColumn id="17" xr3:uid="{00000000-0010-0000-0000-000011000000}" name="Total" totalsRowFunction="sum"/>
    <tableColumn id="18" xr3:uid="{00000000-0010-0000-0000-000012000000}" name="Booking Fee" totalsRowFunction="sum"/>
    <tableColumn id="19" xr3:uid="{00000000-0010-0000-0000-000013000000}" name="Changes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B24"/>
  <sheetViews>
    <sheetView workbookViewId="0">
      <selection activeCell="A19" sqref="A19"/>
    </sheetView>
  </sheetViews>
  <sheetFormatPr defaultRowHeight="15" x14ac:dyDescent="0.25"/>
  <cols>
    <col min="1" max="1" width="20" customWidth="1"/>
    <col min="2" max="2" width="62" customWidth="1"/>
  </cols>
  <sheetData>
    <row r="5" spans="1:2" ht="20.100000000000001" customHeight="1" x14ac:dyDescent="0.25">
      <c r="A5" s="13" t="s">
        <v>0</v>
      </c>
      <c r="B5" s="14"/>
    </row>
    <row r="7" spans="1:2" x14ac:dyDescent="0.25">
      <c r="A7" s="1" t="s">
        <v>1</v>
      </c>
      <c r="B7" t="s">
        <v>5</v>
      </c>
    </row>
    <row r="8" spans="1:2" x14ac:dyDescent="0.25">
      <c r="A8" s="1" t="s">
        <v>2</v>
      </c>
      <c r="B8" t="s">
        <v>6</v>
      </c>
    </row>
    <row r="9" spans="1:2" x14ac:dyDescent="0.25">
      <c r="A9" s="1" t="s">
        <v>3</v>
      </c>
      <c r="B9" t="s">
        <v>7</v>
      </c>
    </row>
    <row r="10" spans="1:2" x14ac:dyDescent="0.25">
      <c r="A10" s="1" t="s">
        <v>4</v>
      </c>
      <c r="B10" t="s">
        <v>8</v>
      </c>
    </row>
    <row r="12" spans="1:2" ht="20.100000000000001" customHeight="1" x14ac:dyDescent="0.25">
      <c r="A12" s="13" t="s">
        <v>9</v>
      </c>
      <c r="B12" s="14"/>
    </row>
    <row r="14" spans="1:2" ht="30" customHeight="1" x14ac:dyDescent="0.25">
      <c r="A14" s="12" t="s">
        <v>10</v>
      </c>
      <c r="B14" s="11" t="s">
        <v>12</v>
      </c>
    </row>
    <row r="15" spans="1:2" ht="30" customHeight="1" x14ac:dyDescent="0.25">
      <c r="A15" s="12" t="s">
        <v>11</v>
      </c>
      <c r="B15" s="11" t="s">
        <v>13</v>
      </c>
    </row>
    <row r="17" spans="1:2" ht="20.100000000000001" customHeight="1" x14ac:dyDescent="0.25">
      <c r="A17" s="13" t="s">
        <v>14</v>
      </c>
      <c r="B17" s="14"/>
    </row>
    <row r="19" spans="1:2" x14ac:dyDescent="0.25">
      <c r="A19" s="1" t="s">
        <v>15</v>
      </c>
      <c r="B19" t="s">
        <v>21</v>
      </c>
    </row>
    <row r="20" spans="1:2" x14ac:dyDescent="0.25">
      <c r="A20" s="1" t="s">
        <v>16</v>
      </c>
      <c r="B20" t="s">
        <v>22</v>
      </c>
    </row>
    <row r="21" spans="1:2" x14ac:dyDescent="0.25">
      <c r="A21" s="1" t="s">
        <v>17</v>
      </c>
      <c r="B21" t="s">
        <v>23</v>
      </c>
    </row>
    <row r="22" spans="1:2" x14ac:dyDescent="0.25">
      <c r="A22" s="1" t="s">
        <v>18</v>
      </c>
      <c r="B22" t="s">
        <v>21</v>
      </c>
    </row>
    <row r="23" spans="1:2" x14ac:dyDescent="0.25">
      <c r="A23" s="1" t="s">
        <v>19</v>
      </c>
      <c r="B23" t="s">
        <v>24</v>
      </c>
    </row>
    <row r="24" spans="1:2" x14ac:dyDescent="0.25">
      <c r="A24" s="1" t="s">
        <v>20</v>
      </c>
      <c r="B24" t="s">
        <v>25</v>
      </c>
    </row>
  </sheetData>
  <mergeCells count="3">
    <mergeCell ref="A5:B5"/>
    <mergeCell ref="A12:B12"/>
    <mergeCell ref="A17:B1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"/>
  <sheetViews>
    <sheetView topLeftCell="I1" workbookViewId="0">
      <selection activeCell="Q4" sqref="Q4:R4"/>
    </sheetView>
  </sheetViews>
  <sheetFormatPr defaultRowHeight="15" x14ac:dyDescent="0.25"/>
  <cols>
    <col min="1" max="1" width="16.42578125" bestFit="1" customWidth="1"/>
    <col min="2" max="2" width="22.28515625" bestFit="1" customWidth="1"/>
    <col min="3" max="3" width="15.140625" bestFit="1" customWidth="1"/>
    <col min="4" max="4" width="23.42578125" bestFit="1" customWidth="1"/>
    <col min="5" max="5" width="17.5703125" bestFit="1" customWidth="1"/>
    <col min="6" max="6" width="8.140625" bestFit="1" customWidth="1"/>
    <col min="7" max="7" width="24.5703125" bestFit="1" customWidth="1"/>
    <col min="8" max="8" width="12.85546875" bestFit="1" customWidth="1"/>
    <col min="9" max="9" width="17.5703125" bestFit="1" customWidth="1"/>
    <col min="10" max="10" width="21" bestFit="1" customWidth="1"/>
    <col min="11" max="11" width="12.85546875" bestFit="1" customWidth="1"/>
    <col min="12" max="12" width="10.42578125" bestFit="1" customWidth="1"/>
    <col min="13" max="13" width="17.5703125" style="10" bestFit="1" customWidth="1"/>
    <col min="14" max="14" width="18.7109375" style="10" bestFit="1" customWidth="1"/>
    <col min="15" max="17" width="12.85546875" style="10" bestFit="1" customWidth="1"/>
    <col min="18" max="18" width="16.28515625" style="10" bestFit="1" customWidth="1"/>
    <col min="19" max="19" width="11.5703125" style="11" bestFit="1" customWidth="1"/>
  </cols>
  <sheetData>
    <row r="1" spans="1:19" x14ac:dyDescent="0.25">
      <c r="A1" t="s">
        <v>26</v>
      </c>
      <c r="B1" t="s">
        <v>27</v>
      </c>
      <c r="C1" t="s">
        <v>28</v>
      </c>
      <c r="D1" t="s">
        <v>29</v>
      </c>
      <c r="E1" t="s">
        <v>30</v>
      </c>
      <c r="F1" t="s">
        <v>31</v>
      </c>
      <c r="G1" t="s">
        <v>32</v>
      </c>
      <c r="H1" t="s">
        <v>33</v>
      </c>
      <c r="I1" t="s">
        <v>34</v>
      </c>
      <c r="J1" t="s">
        <v>35</v>
      </c>
      <c r="K1" t="s">
        <v>36</v>
      </c>
      <c r="L1" t="s">
        <v>37</v>
      </c>
      <c r="M1" s="10" t="s">
        <v>38</v>
      </c>
      <c r="N1" s="10" t="s">
        <v>39</v>
      </c>
      <c r="O1" s="10" t="s">
        <v>40</v>
      </c>
      <c r="P1" s="10" t="s">
        <v>10</v>
      </c>
      <c r="Q1" s="10" t="s">
        <v>41</v>
      </c>
      <c r="R1" s="10" t="s">
        <v>42</v>
      </c>
      <c r="S1" s="11" t="s">
        <v>43</v>
      </c>
    </row>
    <row r="2" spans="1:19" x14ac:dyDescent="0.25">
      <c r="A2" t="s">
        <v>44</v>
      </c>
      <c r="B2" t="s">
        <v>45</v>
      </c>
      <c r="D2" t="s">
        <v>46</v>
      </c>
      <c r="E2" t="s">
        <v>47</v>
      </c>
      <c r="F2" t="s">
        <v>48</v>
      </c>
      <c r="G2" t="s">
        <v>49</v>
      </c>
      <c r="H2">
        <v>206723</v>
      </c>
      <c r="I2" t="s">
        <v>50</v>
      </c>
      <c r="K2">
        <v>125274</v>
      </c>
      <c r="M2" s="10">
        <v>50</v>
      </c>
      <c r="N2" s="10">
        <v>0</v>
      </c>
      <c r="O2" s="10">
        <v>0</v>
      </c>
      <c r="P2" s="10">
        <v>50</v>
      </c>
      <c r="Q2" s="10">
        <v>0</v>
      </c>
      <c r="R2" s="10">
        <v>1.75</v>
      </c>
    </row>
    <row r="3" spans="1:19" x14ac:dyDescent="0.25">
      <c r="A3" t="s">
        <v>51</v>
      </c>
      <c r="B3" t="s">
        <v>52</v>
      </c>
      <c r="D3" t="s">
        <v>53</v>
      </c>
      <c r="E3" t="s">
        <v>47</v>
      </c>
      <c r="F3" t="s">
        <v>48</v>
      </c>
      <c r="G3" t="s">
        <v>49</v>
      </c>
      <c r="H3">
        <v>202962</v>
      </c>
      <c r="I3" t="s">
        <v>50</v>
      </c>
      <c r="K3">
        <v>123065</v>
      </c>
      <c r="M3" s="10">
        <v>50</v>
      </c>
      <c r="N3" s="10">
        <v>0</v>
      </c>
      <c r="O3" s="10">
        <v>0</v>
      </c>
      <c r="P3" s="10">
        <v>50</v>
      </c>
      <c r="Q3" s="10">
        <v>0</v>
      </c>
      <c r="R3" s="10">
        <v>1.75</v>
      </c>
    </row>
    <row r="4" spans="1:19" x14ac:dyDescent="0.25">
      <c r="K4" t="s">
        <v>54</v>
      </c>
      <c r="L4">
        <f>SUBTOTAL(109,TransactionData[Spaces])</f>
        <v>0</v>
      </c>
      <c r="M4" s="10">
        <f>SUBTOTAL(109,TransactionData[Ticket Price])</f>
        <v>100</v>
      </c>
      <c r="N4" s="10">
        <f>SUBTOTAL(109,TransactionData[Medical Cover])</f>
        <v>0</v>
      </c>
      <c r="O4" s="10">
        <f>SUBTOTAL(109,TransactionData[Discount])</f>
        <v>0</v>
      </c>
      <c r="P4" s="10">
        <f>SUBTOTAL(109,TransactionData[Refund])</f>
        <v>100</v>
      </c>
      <c r="Q4" s="10">
        <f>SUBTOTAL(109,TransactionData[Total])</f>
        <v>0</v>
      </c>
      <c r="R4" s="10">
        <f>SUBTOTAL(109,TransactionData[Booking Fee])</f>
        <v>3.5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3"/>
  <sheetViews>
    <sheetView workbookViewId="0">
      <selection activeCell="C16" sqref="C16"/>
    </sheetView>
  </sheetViews>
  <sheetFormatPr defaultRowHeight="15" x14ac:dyDescent="0.25"/>
  <cols>
    <col min="1" max="1" width="58" customWidth="1"/>
    <col min="2" max="2" width="13" customWidth="1"/>
    <col min="3" max="3" width="17" customWidth="1"/>
  </cols>
  <sheetData>
    <row r="1" spans="1:3" x14ac:dyDescent="0.25">
      <c r="B1" s="14" t="s">
        <v>55</v>
      </c>
      <c r="C1" s="14"/>
    </row>
    <row r="2" spans="1:3" x14ac:dyDescent="0.25">
      <c r="B2" s="14" t="s">
        <v>56</v>
      </c>
      <c r="C2" s="14"/>
    </row>
    <row r="3" spans="1:3" x14ac:dyDescent="0.25">
      <c r="B3" s="14" t="s">
        <v>57</v>
      </c>
      <c r="C3" s="14"/>
    </row>
    <row r="5" spans="1:3" ht="26.25" x14ac:dyDescent="0.4">
      <c r="B5" s="15" t="s">
        <v>59</v>
      </c>
      <c r="C5" s="14"/>
    </row>
    <row r="6" spans="1:3" x14ac:dyDescent="0.25">
      <c r="A6" s="1" t="s">
        <v>58</v>
      </c>
      <c r="B6" t="s">
        <v>60</v>
      </c>
      <c r="C6" t="s">
        <v>61</v>
      </c>
    </row>
    <row r="7" spans="1:3" x14ac:dyDescent="0.25">
      <c r="A7" t="s">
        <v>21</v>
      </c>
      <c r="B7" t="s">
        <v>62</v>
      </c>
      <c r="C7" t="s">
        <v>63</v>
      </c>
    </row>
    <row r="9" spans="1:3" x14ac:dyDescent="0.25">
      <c r="A9" s="1" t="s">
        <v>64</v>
      </c>
    </row>
    <row r="10" spans="1:3" x14ac:dyDescent="0.25">
      <c r="A10" s="14" t="s">
        <v>5</v>
      </c>
      <c r="B10" s="14"/>
      <c r="C10" s="14"/>
    </row>
    <row r="12" spans="1:3" ht="20.100000000000001" customHeight="1" x14ac:dyDescent="0.25">
      <c r="A12" s="2" t="s">
        <v>65</v>
      </c>
      <c r="B12" s="2"/>
      <c r="C12" s="3" t="s">
        <v>66</v>
      </c>
    </row>
    <row r="13" spans="1:3" x14ac:dyDescent="0.25">
      <c r="C13" s="8"/>
    </row>
    <row r="14" spans="1:3" x14ac:dyDescent="0.25">
      <c r="C14" s="8"/>
    </row>
    <row r="15" spans="1:3" x14ac:dyDescent="0.25">
      <c r="A15" t="s">
        <v>67</v>
      </c>
      <c r="C15" s="8">
        <f>10-3.5</f>
        <v>6.5</v>
      </c>
    </row>
    <row r="16" spans="1:3" x14ac:dyDescent="0.25">
      <c r="A16" t="s">
        <v>68</v>
      </c>
      <c r="C16" s="8"/>
    </row>
    <row r="17" spans="1:3" x14ac:dyDescent="0.25">
      <c r="C17" s="8"/>
    </row>
    <row r="18" spans="1:3" ht="20.100000000000001" customHeight="1" x14ac:dyDescent="0.25">
      <c r="B18" s="3" t="s">
        <v>69</v>
      </c>
      <c r="C18" s="9">
        <f>SUBTOTAL(109,C13:C17)</f>
        <v>6.5</v>
      </c>
    </row>
    <row r="21" spans="1:3" ht="30" customHeight="1" x14ac:dyDescent="0.25">
      <c r="A21" s="16" t="s">
        <v>70</v>
      </c>
      <c r="B21" s="14"/>
      <c r="C21" s="14"/>
    </row>
    <row r="23" spans="1:3" ht="30" customHeight="1" x14ac:dyDescent="0.25">
      <c r="A23" s="16" t="s">
        <v>71</v>
      </c>
      <c r="B23" s="14"/>
      <c r="C23" s="14"/>
    </row>
  </sheetData>
  <mergeCells count="7">
    <mergeCell ref="A21:C21"/>
    <mergeCell ref="A23:C23"/>
    <mergeCell ref="B1:C1"/>
    <mergeCell ref="B2:C2"/>
    <mergeCell ref="B3:C3"/>
    <mergeCell ref="B5:C5"/>
    <mergeCell ref="A10:C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5"/>
  <sheetViews>
    <sheetView tabSelected="1" workbookViewId="0">
      <selection activeCell="C21" sqref="C21"/>
    </sheetView>
  </sheetViews>
  <sheetFormatPr defaultRowHeight="15" x14ac:dyDescent="0.25"/>
  <cols>
    <col min="1" max="1" width="58" customWidth="1"/>
    <col min="2" max="2" width="13" customWidth="1"/>
    <col min="3" max="3" width="17" customWidth="1"/>
  </cols>
  <sheetData>
    <row r="1" spans="1:3" x14ac:dyDescent="0.25">
      <c r="B1" s="14" t="s">
        <v>55</v>
      </c>
      <c r="C1" s="14"/>
    </row>
    <row r="2" spans="1:3" x14ac:dyDescent="0.25">
      <c r="B2" s="14" t="s">
        <v>56</v>
      </c>
      <c r="C2" s="14"/>
    </row>
    <row r="3" spans="1:3" x14ac:dyDescent="0.25">
      <c r="B3" s="14" t="s">
        <v>57</v>
      </c>
      <c r="C3" s="14"/>
    </row>
    <row r="5" spans="1:3" ht="26.25" x14ac:dyDescent="0.4">
      <c r="B5" s="15" t="s">
        <v>72</v>
      </c>
      <c r="C5" s="14"/>
    </row>
    <row r="6" spans="1:3" x14ac:dyDescent="0.25">
      <c r="A6" s="1" t="s">
        <v>58</v>
      </c>
      <c r="B6" t="s">
        <v>73</v>
      </c>
      <c r="C6" t="s">
        <v>74</v>
      </c>
    </row>
    <row r="7" spans="1:3" x14ac:dyDescent="0.25">
      <c r="A7" t="s">
        <v>22</v>
      </c>
      <c r="B7" t="s">
        <v>62</v>
      </c>
      <c r="C7" t="s">
        <v>63</v>
      </c>
    </row>
    <row r="9" spans="1:3" x14ac:dyDescent="0.25">
      <c r="A9" s="1" t="s">
        <v>64</v>
      </c>
    </row>
    <row r="10" spans="1:3" x14ac:dyDescent="0.25">
      <c r="A10" s="14" t="s">
        <v>5</v>
      </c>
      <c r="B10" s="14"/>
      <c r="C10" s="14"/>
    </row>
    <row r="12" spans="1:3" ht="20.100000000000001" customHeight="1" x14ac:dyDescent="0.25">
      <c r="A12" s="2" t="s">
        <v>65</v>
      </c>
      <c r="B12" s="2"/>
      <c r="C12" s="3" t="s">
        <v>66</v>
      </c>
    </row>
    <row r="13" spans="1:3" x14ac:dyDescent="0.25">
      <c r="C13" s="5"/>
    </row>
    <row r="14" spans="1:3" x14ac:dyDescent="0.25">
      <c r="A14" t="s">
        <v>75</v>
      </c>
      <c r="C14" s="5">
        <f>TransactionData[[#Totals],[Total]]</f>
        <v>0</v>
      </c>
    </row>
    <row r="15" spans="1:3" x14ac:dyDescent="0.25">
      <c r="A15" t="s">
        <v>76</v>
      </c>
      <c r="C15" s="5"/>
    </row>
    <row r="16" spans="1:3" x14ac:dyDescent="0.25">
      <c r="C16" s="5"/>
    </row>
    <row r="17" spans="1:3" x14ac:dyDescent="0.25">
      <c r="C17" s="5"/>
    </row>
    <row r="18" spans="1:3" x14ac:dyDescent="0.25">
      <c r="C18" s="5"/>
    </row>
    <row r="19" spans="1:3" ht="20.100000000000001" customHeight="1" x14ac:dyDescent="0.25">
      <c r="B19" s="4" t="s">
        <v>77</v>
      </c>
      <c r="C19" s="6">
        <f>SUBTOTAL(109,C13:C16)-C17</f>
        <v>0</v>
      </c>
    </row>
    <row r="20" spans="1:3" ht="20.100000000000001" customHeight="1" x14ac:dyDescent="0.25">
      <c r="B20" s="3" t="s">
        <v>78</v>
      </c>
      <c r="C20" s="7">
        <f>Invoice!C18</f>
        <v>6.5</v>
      </c>
    </row>
    <row r="21" spans="1:3" ht="20.100000000000001" customHeight="1" x14ac:dyDescent="0.25">
      <c r="B21" s="3" t="s">
        <v>69</v>
      </c>
      <c r="C21" s="18">
        <f>C19-C20</f>
        <v>-6.5</v>
      </c>
    </row>
    <row r="23" spans="1:3" x14ac:dyDescent="0.25">
      <c r="A23" s="17" t="s">
        <v>79</v>
      </c>
      <c r="B23" s="14"/>
      <c r="C23" s="14"/>
    </row>
    <row r="25" spans="1:3" ht="50.1" customHeight="1" x14ac:dyDescent="0.25">
      <c r="A25" s="16" t="s">
        <v>71</v>
      </c>
      <c r="B25" s="14"/>
      <c r="C25" s="14"/>
    </row>
  </sheetData>
  <mergeCells count="7">
    <mergeCell ref="A23:C23"/>
    <mergeCell ref="A25:C25"/>
    <mergeCell ref="B1:C1"/>
    <mergeCell ref="B2:C2"/>
    <mergeCell ref="B3:C3"/>
    <mergeCell ref="B5:C5"/>
    <mergeCell ref="A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Event Info</vt:lpstr>
      <vt:lpstr>Transactions</vt:lpstr>
      <vt:lpstr>Invoice</vt:lpstr>
      <vt:lpstr>Statement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fran Corkhill</cp:lastModifiedBy>
  <dcterms:created xsi:type="dcterms:W3CDTF">2025-04-14T08:49:09Z</dcterms:created>
  <dcterms:modified xsi:type="dcterms:W3CDTF">2025-04-14T08:51:34Z</dcterms:modified>
  <cp:category/>
</cp:coreProperties>
</file>